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2" windowWidth="19440" windowHeight="10056"/>
  </bookViews>
  <sheets>
    <sheet name="приложение 10" sheetId="1" r:id="rId1"/>
  </sheets>
  <definedNames>
    <definedName name="_xlnm.Print_Titles" localSheetId="0">'приложение 10'!$7:$7</definedName>
    <definedName name="_xlnm.Print_Area" localSheetId="0">'приложение 10'!$A$1:$K$591</definedName>
  </definedNames>
  <calcPr calcId="144525"/>
</workbook>
</file>

<file path=xl/calcChain.xml><?xml version="1.0" encoding="utf-8"?>
<calcChain xmlns="http://schemas.openxmlformats.org/spreadsheetml/2006/main">
  <c r="G555" i="1" l="1"/>
  <c r="H17" i="1" l="1"/>
  <c r="H16" i="1"/>
  <c r="G102" i="1" l="1"/>
  <c r="H102" i="1" s="1"/>
  <c r="F16" i="1" l="1"/>
  <c r="F82" i="1"/>
  <c r="F80" i="1"/>
  <c r="F29" i="1"/>
  <c r="F149" i="1"/>
  <c r="F188" i="1"/>
  <c r="F182" i="1"/>
  <c r="F176" i="1"/>
  <c r="F170" i="1"/>
  <c r="F164" i="1"/>
  <c r="F158" i="1"/>
  <c r="F110" i="1"/>
  <c r="F104" i="1"/>
  <c r="F26" i="1"/>
  <c r="F56" i="1"/>
  <c r="F50" i="1"/>
  <c r="F44" i="1"/>
  <c r="F38" i="1"/>
  <c r="F32" i="1"/>
  <c r="H551" i="1" l="1"/>
  <c r="H552" i="1"/>
  <c r="H555" i="1"/>
  <c r="H561" i="1"/>
  <c r="H549" i="1" s="1"/>
  <c r="H567" i="1"/>
  <c r="H573" i="1"/>
  <c r="H12" i="1"/>
  <c r="H13" i="1"/>
  <c r="H20" i="1"/>
  <c r="H26" i="1"/>
  <c r="H62" i="1"/>
  <c r="H74" i="1"/>
  <c r="H80" i="1"/>
  <c r="H86" i="1"/>
  <c r="H92" i="1"/>
  <c r="H101" i="1"/>
  <c r="H116" i="1"/>
  <c r="H119" i="1"/>
  <c r="H122" i="1"/>
  <c r="H125" i="1"/>
  <c r="H128" i="1"/>
  <c r="H134" i="1"/>
  <c r="H137" i="1"/>
  <c r="H143" i="1"/>
  <c r="H140" i="1" s="1"/>
  <c r="H100" i="1" s="1"/>
  <c r="H146" i="1"/>
  <c r="H152" i="1"/>
  <c r="H197" i="1"/>
  <c r="H200" i="1"/>
  <c r="H194" i="1" s="1"/>
  <c r="H206" i="1"/>
  <c r="H212" i="1"/>
  <c r="H218" i="1"/>
  <c r="H224" i="1"/>
  <c r="H230" i="1"/>
  <c r="H236" i="1"/>
  <c r="H242" i="1"/>
  <c r="H248" i="1"/>
  <c r="H254" i="1"/>
  <c r="H260" i="1"/>
  <c r="H266" i="1"/>
  <c r="H272" i="1"/>
  <c r="H278" i="1"/>
  <c r="H284" i="1"/>
  <c r="H290" i="1"/>
  <c r="H299" i="1"/>
  <c r="H296" i="1" s="1"/>
  <c r="H302" i="1"/>
  <c r="H308" i="1"/>
  <c r="H314" i="1"/>
  <c r="H320" i="1"/>
  <c r="H326" i="1"/>
  <c r="H332" i="1"/>
  <c r="H338" i="1"/>
  <c r="H344" i="1"/>
  <c r="H350" i="1"/>
  <c r="H356" i="1"/>
  <c r="H362" i="1"/>
  <c r="H368" i="1"/>
  <c r="H374" i="1"/>
  <c r="H380" i="1"/>
  <c r="H386" i="1"/>
  <c r="H392" i="1"/>
  <c r="H398" i="1"/>
  <c r="H404" i="1"/>
  <c r="H410" i="1"/>
  <c r="H416" i="1"/>
  <c r="H422" i="1"/>
  <c r="H428" i="1"/>
  <c r="H434" i="1"/>
  <c r="H440" i="1"/>
  <c r="H446" i="1"/>
  <c r="H452" i="1"/>
  <c r="H461" i="1"/>
  <c r="H458" i="1" s="1"/>
  <c r="H464" i="1"/>
  <c r="H470" i="1"/>
  <c r="H476" i="1"/>
  <c r="H482" i="1"/>
  <c r="H488" i="1"/>
  <c r="H494" i="1"/>
  <c r="H500" i="1"/>
  <c r="H506" i="1"/>
  <c r="H512" i="1"/>
  <c r="H518" i="1"/>
  <c r="H524" i="1"/>
  <c r="H530" i="1"/>
  <c r="H536" i="1"/>
  <c r="H542" i="1"/>
  <c r="H11" i="1" l="1"/>
  <c r="H98" i="1"/>
  <c r="H70" i="1"/>
  <c r="G17" i="1"/>
  <c r="G80" i="1"/>
  <c r="G70" i="1"/>
  <c r="G16" i="1" s="1"/>
  <c r="G26" i="1"/>
  <c r="G74" i="1"/>
  <c r="F74" i="1"/>
  <c r="H68" i="1" l="1"/>
  <c r="F567" i="1"/>
  <c r="G573" i="1"/>
  <c r="F573" i="1"/>
  <c r="H10" i="1" l="1"/>
  <c r="H14" i="1"/>
  <c r="H8" i="1" s="1"/>
  <c r="G552" i="1"/>
  <c r="G299" i="1"/>
  <c r="G296" i="1" s="1"/>
  <c r="G410" i="1"/>
  <c r="F458" i="1"/>
  <c r="G461" i="1"/>
  <c r="G458" i="1" s="1"/>
  <c r="G266" i="1"/>
  <c r="G260" i="1"/>
  <c r="G197" i="1"/>
  <c r="F299" i="1"/>
  <c r="F296" i="1" s="1"/>
  <c r="F284" i="1"/>
  <c r="F290" i="1"/>
  <c r="F197" i="1"/>
  <c r="F561" i="1"/>
  <c r="G567" i="1"/>
  <c r="F536" i="1"/>
  <c r="G536" i="1"/>
  <c r="F260" i="1"/>
  <c r="F200" i="1"/>
  <c r="F206" i="1"/>
  <c r="F212" i="1"/>
  <c r="F218" i="1"/>
  <c r="F224" i="1"/>
  <c r="F230" i="1"/>
  <c r="F236" i="1"/>
  <c r="F242" i="1"/>
  <c r="F248" i="1"/>
  <c r="F254" i="1"/>
  <c r="G254" i="1"/>
  <c r="G200" i="1"/>
  <c r="F146" i="1"/>
  <c r="G143" i="1"/>
  <c r="G140" i="1" s="1"/>
  <c r="G100" i="1" s="1"/>
  <c r="F140" i="1"/>
  <c r="G137" i="1"/>
  <c r="G134" i="1" s="1"/>
  <c r="F134" i="1"/>
  <c r="G128" i="1"/>
  <c r="F128" i="1"/>
  <c r="F553" i="1"/>
  <c r="F12" i="1" s="1"/>
  <c r="F554" i="1"/>
  <c r="G561" i="1"/>
  <c r="F555" i="1"/>
  <c r="G551" i="1"/>
  <c r="F551" i="1"/>
  <c r="G542" i="1"/>
  <c r="F542" i="1"/>
  <c r="G530" i="1"/>
  <c r="F530" i="1"/>
  <c r="G524" i="1"/>
  <c r="F524" i="1"/>
  <c r="G518" i="1"/>
  <c r="F518" i="1"/>
  <c r="G512" i="1"/>
  <c r="F512" i="1"/>
  <c r="G506" i="1"/>
  <c r="F506" i="1"/>
  <c r="G500" i="1"/>
  <c r="F500" i="1"/>
  <c r="G494" i="1"/>
  <c r="F494" i="1"/>
  <c r="G488" i="1"/>
  <c r="F488" i="1"/>
  <c r="G482" i="1"/>
  <c r="F482" i="1"/>
  <c r="G476" i="1"/>
  <c r="F476" i="1"/>
  <c r="G470" i="1"/>
  <c r="F470" i="1"/>
  <c r="G464" i="1"/>
  <c r="F464" i="1"/>
  <c r="G452" i="1"/>
  <c r="F452" i="1"/>
  <c r="G446" i="1"/>
  <c r="F446" i="1"/>
  <c r="G440" i="1"/>
  <c r="F440" i="1"/>
  <c r="G434" i="1"/>
  <c r="F434" i="1"/>
  <c r="G428" i="1"/>
  <c r="F428" i="1"/>
  <c r="G422" i="1"/>
  <c r="F422" i="1"/>
  <c r="G416" i="1"/>
  <c r="F416" i="1"/>
  <c r="F410" i="1"/>
  <c r="G404" i="1"/>
  <c r="F404" i="1"/>
  <c r="G398" i="1"/>
  <c r="F398" i="1"/>
  <c r="G392" i="1"/>
  <c r="F392" i="1"/>
  <c r="G386" i="1"/>
  <c r="F386" i="1"/>
  <c r="G380" i="1"/>
  <c r="F380" i="1"/>
  <c r="G374" i="1"/>
  <c r="F374" i="1"/>
  <c r="G368" i="1"/>
  <c r="F368" i="1"/>
  <c r="G362" i="1"/>
  <c r="F362" i="1"/>
  <c r="G356" i="1"/>
  <c r="F356" i="1"/>
  <c r="G350" i="1"/>
  <c r="F350" i="1"/>
  <c r="G344" i="1"/>
  <c r="F344" i="1"/>
  <c r="G338" i="1"/>
  <c r="F338" i="1"/>
  <c r="G332" i="1"/>
  <c r="F332" i="1"/>
  <c r="G326" i="1"/>
  <c r="F326" i="1"/>
  <c r="G320" i="1"/>
  <c r="F320" i="1"/>
  <c r="G314" i="1"/>
  <c r="F314" i="1"/>
  <c r="G308" i="1"/>
  <c r="F308" i="1"/>
  <c r="G302" i="1"/>
  <c r="F302" i="1"/>
  <c r="G290" i="1"/>
  <c r="G284" i="1"/>
  <c r="G278" i="1"/>
  <c r="F278" i="1"/>
  <c r="G272" i="1"/>
  <c r="F272" i="1"/>
  <c r="F266" i="1"/>
  <c r="G248" i="1"/>
  <c r="G242" i="1"/>
  <c r="G236" i="1"/>
  <c r="G230" i="1"/>
  <c r="G224" i="1"/>
  <c r="G218" i="1"/>
  <c r="G212" i="1"/>
  <c r="G206" i="1"/>
  <c r="G152" i="1"/>
  <c r="F152" i="1"/>
  <c r="G146" i="1"/>
  <c r="G125" i="1"/>
  <c r="G122" i="1" s="1"/>
  <c r="F122" i="1"/>
  <c r="G119" i="1"/>
  <c r="G116" i="1" s="1"/>
  <c r="F116" i="1"/>
  <c r="F100" i="1" s="1"/>
  <c r="F98" i="1" s="1"/>
  <c r="F68" i="1" s="1"/>
  <c r="G101" i="1"/>
  <c r="G92" i="1"/>
  <c r="F92" i="1"/>
  <c r="G86" i="1"/>
  <c r="F86" i="1"/>
  <c r="G62" i="1"/>
  <c r="G20" i="1"/>
  <c r="F20" i="1"/>
  <c r="G13" i="1"/>
  <c r="F13" i="1"/>
  <c r="G12" i="1"/>
  <c r="F552" i="1" l="1"/>
  <c r="F549" i="1"/>
  <c r="G549" i="1"/>
  <c r="G8" i="1" s="1"/>
  <c r="F17" i="1"/>
  <c r="G194" i="1"/>
  <c r="F194" i="1"/>
  <c r="G98" i="1"/>
  <c r="F11" i="1" l="1"/>
  <c r="G11" i="1"/>
  <c r="G68" i="1"/>
  <c r="G10" i="1"/>
  <c r="F10" i="1"/>
  <c r="F14" i="1" l="1"/>
  <c r="F8" i="1" s="1"/>
  <c r="G14" i="1"/>
</calcChain>
</file>

<file path=xl/sharedStrings.xml><?xml version="1.0" encoding="utf-8"?>
<sst xmlns="http://schemas.openxmlformats.org/spreadsheetml/2006/main" count="789" uniqueCount="119">
  <si>
    <t>"Развитие дорожной отрасли Чеченской Республики"</t>
  </si>
  <si>
    <t>тыс. руб</t>
  </si>
  <si>
    <t>Статус</t>
  </si>
  <si>
    <t>Наименование государственной программы, подпрограммы государственной программы, мероприятий</t>
  </si>
  <si>
    <t>Государственная программа</t>
  </si>
  <si>
    <t>всего</t>
  </si>
  <si>
    <t>в том числе по отдельным источникам финансирования</t>
  </si>
  <si>
    <t>федеральный бюджет</t>
  </si>
  <si>
    <t>республиканский бюджет</t>
  </si>
  <si>
    <t>внебюджетные источники</t>
  </si>
  <si>
    <t>Подпрограмма 1</t>
  </si>
  <si>
    <t>Подпрограмма 2</t>
  </si>
  <si>
    <t>Подпрограмма "Дорожное хозяйство"</t>
  </si>
  <si>
    <t>Строительство моста на 1 км с.Эшилхатой</t>
  </si>
  <si>
    <t>Ремонт подъезда к с.Мекень-Юрт 0-2 км</t>
  </si>
  <si>
    <t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t>
  </si>
  <si>
    <t>Аварийно-восстановительные работы</t>
  </si>
  <si>
    <t>Проектно-изыскательские работы, экспертиза</t>
  </si>
  <si>
    <t xml:space="preserve">Приобретение дорожной техники, оборудования, элементов обстановки пути и технических средств  </t>
  </si>
  <si>
    <t>1.2. Подпрограмма 2 "Обеспечение реализации государственной программы "Развитие дорожной отрасли Чеченской Республики"</t>
  </si>
  <si>
    <t>"Обеспечение реализации государственной программы "Развитие дорожной отрасли Чеченской Республики"</t>
  </si>
  <si>
    <t>Материально-техническое обеспечение  деятельности и содержание имущества  Министерства автомобильных дорог Чеченской Республики</t>
  </si>
  <si>
    <t>Кадровое, административно-правовое и информационное обеспечение деятельности Министерства автомобильных дорог Чеченской Республики</t>
  </si>
  <si>
    <t>Реконструкция а/д Грозный-Шатой-Итум-Кали, км 10,6-км28</t>
  </si>
  <si>
    <t xml:space="preserve">Строительство моста на 32 км а/д Грозный - Шатой - Итум - Кали </t>
  </si>
  <si>
    <t>Направление мероприятий 2 Строительство, реконструкция автомобильных дорог</t>
  </si>
  <si>
    <t>Напровление 1: на реализацию крупных, особо важных для социально-экокномического развития Российской Федерации объектов:</t>
  </si>
  <si>
    <t xml:space="preserve">Направление 2: на развитие и увеличение пропускной способности сети автомобильных дорог общего пользования регионального значения </t>
  </si>
  <si>
    <t xml:space="preserve">Напровление мероприятий 3. Долевое участие в финансировании объектов, направленных на прирост количества населенных пунктов обеспеченных постоянной круглогодичной связью с сетью автомобильных дорог общего пользования по дорогам с твердым покрытием </t>
  </si>
  <si>
    <t>Реконструкция подъезда от а/д Горячеисточненская - Аргун к с.Старая Сунжа, км0-км5</t>
  </si>
  <si>
    <t>Капитальный ремонт а/д Ойсхара - Курчалой - Мескер - Юрт, км22-км30,5; км34-км36</t>
  </si>
  <si>
    <t>Направление мероприятий 5. Реконструкция и ремонт производственных баз</t>
  </si>
  <si>
    <t>Реконструкция производственной базы ГУП "Спецдортехника"</t>
  </si>
  <si>
    <t xml:space="preserve">Направление мероприятий 6. Содержание дорог </t>
  </si>
  <si>
    <t>Направление мероприятий 7. Аварийно-Восстановительные работы</t>
  </si>
  <si>
    <t>Направление мероприятий 8. Проектно-изыскательские работы, экспертиза</t>
  </si>
  <si>
    <t xml:space="preserve">Направление мероприятий 9. Приобретение дорожной техники, оборудования, элементов обстановки пути и технических средств  </t>
  </si>
  <si>
    <t>Направление мероприятий 11. Оплата за выполненные объемы работ прошлых лет</t>
  </si>
  <si>
    <t>Реконструкция а/д Грозный-Шатой-Итум-Кали, км0-км10,6</t>
  </si>
  <si>
    <t>Ремонт подъезда к с.Гвардейское 0-3,5 км</t>
  </si>
  <si>
    <t>Ремонт а/д ст.Орджоникидзевская-с.Ачхой-Мартан-г.Урус-Мартан-с.Атаги, км32-км34; км37-км39</t>
  </si>
  <si>
    <t xml:space="preserve">Ремонт подъезда ст.Самашкинская, 0-14км от а/д Ищерская-Грозный </t>
  </si>
  <si>
    <t>Ремонт а/д Серноводск-Грозный км4-км35</t>
  </si>
  <si>
    <t>Ремонт подъезда к Серновдск от а/д Ищерская-Грозный, км0-км12,4</t>
  </si>
  <si>
    <t>Ремонт подъезда с.Нохч-Келой от а/д Шатой-Шаро-Аргун-Химой, км0-км7,8</t>
  </si>
  <si>
    <t>Ремонт а/д Шатой-Шаро-Аргун-Химой, км15-км25; км28-км32; км35-км40</t>
  </si>
  <si>
    <t xml:space="preserve">Ремонт подъезда к с.Ораз-Аул от а/д Ищерская-гр.Дагестана </t>
  </si>
  <si>
    <t>АВР на подъезд к с.Нохч-Келой от а/д Шатой-Шаро-Аргун-Химой, км0-км6</t>
  </si>
  <si>
    <t>АВР на подъезд к с.Кенхи от а/д Шатой-Шаро-Аргун-Химой, км0-км2,6</t>
  </si>
  <si>
    <t xml:space="preserve">АВР на 51 км а/д Грозный-Ведено-гр.Дагестана </t>
  </si>
  <si>
    <t>АВР на 10 км а/д Шали-Тевзани-Элистанжи-Ведено</t>
  </si>
  <si>
    <t>АВР от а/д Шатой-Шаро-Аргун-Химой, км28-км43</t>
  </si>
  <si>
    <t xml:space="preserve">АВР на 6 км а/д Морзой-Мохк-Первомайское </t>
  </si>
  <si>
    <t xml:space="preserve">АВР водопропускной трубы на 4 км а/д Урус-Мартан-Танги-Чу </t>
  </si>
  <si>
    <t>АВР прямоугольной трубы на 7 км а/д "Подъезд от а/д М-29 "Кавказ" к с.Шалажи</t>
  </si>
  <si>
    <t xml:space="preserve">АВР на 4 км а/д Морзой-Мохк-Первомайское </t>
  </si>
  <si>
    <t xml:space="preserve">Межевание и кадастровый учет ООО "ТехноПроект" </t>
  </si>
  <si>
    <t xml:space="preserve">Разработка проектной и рабочей документации ГУП Миндорстройпроект </t>
  </si>
  <si>
    <t xml:space="preserve">Разработка проектной и рабочей документации ООО "ТехноПроект" </t>
  </si>
  <si>
    <t xml:space="preserve">Экспертиза по ПСД ГУ "Управление гос.экспертизы проектов, документов, территориального планирования и проектной документации объектов ЧР" </t>
  </si>
  <si>
    <t xml:space="preserve">Направление мероприятий 12. Оплата за счет переходящего остатка </t>
  </si>
  <si>
    <t>Строительство моста на 2 км с.Келой-Юрт</t>
  </si>
  <si>
    <t>Реконструкция моста через р.Прорва на 479 км а/д Ставрополь-Прохладный-Кизляр-Крайновка</t>
  </si>
  <si>
    <t>Реконструкция трубы на 13км а/д Бачи-Юрт-Ялхой-Мохк</t>
  </si>
  <si>
    <t>Ремонт а/д Братское - Надтеречное - Правобережное а/д "Червленная-Грозный" км85-км93,3</t>
  </si>
  <si>
    <t>Ремонт подъезда к с.Новый Шарой от а/д подъезд к ст.Самашкинская км0-км2,4</t>
  </si>
  <si>
    <t>Реконструкция производственной базы Веденского ГУДЭП</t>
  </si>
  <si>
    <t xml:space="preserve">Пересчет сметной стоимости </t>
  </si>
  <si>
    <t xml:space="preserve">Разработка проектной и рабочей документации </t>
  </si>
  <si>
    <t xml:space="preserve">Исп. Закаева А. </t>
  </si>
  <si>
    <t>муниципальные источники</t>
  </si>
  <si>
    <t xml:space="preserve">Направление мероприятий 1 Строительство, реконструкция мостов </t>
  </si>
  <si>
    <t>Строительство а/д Согунты - Кошкельды, км 0 - км 17,5</t>
  </si>
  <si>
    <t>Реконструкция а/д Братское - Надтеречное - Правобережное, км 67-км69,5</t>
  </si>
  <si>
    <t>Реконструкция а/д Братское - Надтеречное - Правобережное, км 69,5-км74</t>
  </si>
  <si>
    <t>Реконструкция а/д Серноводск-Грозный, км6-км8</t>
  </si>
  <si>
    <t>Реконструкция а/д Серноводск-Грозный, км8-км14</t>
  </si>
  <si>
    <t>Реконструкция а/д Ойсхара-Курчалой-Мескер-Юрт, км30,5-км34</t>
  </si>
  <si>
    <t>Ремонт подъезда к с.Бамут от а/д Ассиновская-Ачхой - Мартан-Урус-Мартан-Атаги, км0-км7,5</t>
  </si>
  <si>
    <t xml:space="preserve">Ремонт а/д Ассиновская - Ачхой-Мартан - Урус-Мартан - Атаги, км16,6-км18,6 </t>
  </si>
  <si>
    <t>Ремонт а/д Ассиновская - Аршты, км8,5 - км 9,6</t>
  </si>
  <si>
    <t>Ремонт подъезд к с.Шалажи км5,2 - км8,3 от М-29 "Кавказ"</t>
  </si>
  <si>
    <t>Ремонт а/д Братское - Надтеречное - Правобережное, км23 - км24</t>
  </si>
  <si>
    <t>Ремонт Ассиновская - Ачхой-Мартан-Урус-Мартан-Атаги, км20-км25</t>
  </si>
  <si>
    <t>Ремонт а/д Ищерская-Шелковская-гр.Дагестана, км0-км15</t>
  </si>
  <si>
    <t xml:space="preserve">                            Начальник ОЭ и П                                                                                                                             И.Д. Мазаева</t>
  </si>
  <si>
    <t xml:space="preserve">                             Заместитель министра                                                                                                                 А.А.Темирсултанов</t>
  </si>
  <si>
    <t xml:space="preserve">Напровление мероприятий 4. Капитальный ремонт и ремонт  автомобильных дорог </t>
  </si>
  <si>
    <t xml:space="preserve"> Мероприятие 10. Направление средств на увеличение уставного фонда ГУП "Спецдортехника" для приобретения дорожной техники в лизинг </t>
  </si>
  <si>
    <t>Мероприятие 2.1</t>
  </si>
  <si>
    <t>Мероприятие 2.2</t>
  </si>
  <si>
    <t>Мероприятие 2.3</t>
  </si>
  <si>
    <t>Разработка проектно-сметной документации и проведение государственной экспертизы на объекты строительства государственной (муниципальной собственности) в рамках подпрограммы "Обеспечение реализации государственной программы "Развитие дорожной отрасли Чеченской Республики"</t>
  </si>
  <si>
    <t>Мероприятие 2.4</t>
  </si>
  <si>
    <t xml:space="preserve">Фонд оплаты труда государственных (муниципальных) органов и взносы по обязательному страхованию </t>
  </si>
  <si>
    <t>Постановление Правительства Российской Федерации                                         от 06.05.2015г. № 441,                                                                                                                        Дополнительное Соглашение  от 16 12.2015 года №1 к Соглашению                   от 02.10.2015 г. № ФДА 48/37-С-1 в рамках реализцаии ФЦП "Устойчивое развитие сельских территорий на 2014-2017 годы и на период до                   2020 года "
 в т.ч.:</t>
  </si>
  <si>
    <t>сводная бюджетная роспись, план на 1 января отчетного года</t>
  </si>
  <si>
    <t xml:space="preserve">сводная бюджетная роспись на отчетную дату </t>
  </si>
  <si>
    <t xml:space="preserve">Кассовое исполнение </t>
  </si>
  <si>
    <t xml:space="preserve">Ответственный испонитель </t>
  </si>
  <si>
    <t>Источник финансирования (наименование источника финансирования)</t>
  </si>
  <si>
    <t xml:space="preserve">МАД ЧР </t>
  </si>
  <si>
    <t>Расходы (тыс.руб) 2015 год</t>
  </si>
  <si>
    <t>№ п/п</t>
  </si>
  <si>
    <t>форма 9</t>
  </si>
  <si>
    <t>Отчет об использовании бюджетных ассигнований республиканского бюджета на реализацию государственной программы "Развитие дорожной отрасли Чеченской Республики" за 2015 год</t>
  </si>
  <si>
    <t>Строительство моста на 6 км подъезда с.Нохч-Келой</t>
  </si>
  <si>
    <t>Реконструкция а/д Ойсхара - Курчалой-Мескер-Юрт, км30,5-км34</t>
  </si>
  <si>
    <t>Реконструкция а/д Ищерская -Шелковская -Шелковская-гр.Дагестана, км0-км3</t>
  </si>
  <si>
    <t>Реконструкция а/д Ищерская -Грозный, км23,5-км25</t>
  </si>
  <si>
    <t>Реконструкция а/д Братское - Надтеречное - Правобережное, км67-км69,5</t>
  </si>
  <si>
    <t>Реконструкция а/д Ищерская -Шелковская -Шелковская-гр.Дагестана, км3-км15</t>
  </si>
  <si>
    <t>Реконструкция подъезда от а/д М-29 "Кавказ" к с.Н.Герзель, км0-км6,1</t>
  </si>
  <si>
    <t xml:space="preserve">Реконструкция подъезда к ст.Червленная-Узловая от а/д Ищерская-Шелковская-гр.Дагестана, км0-км6,1 </t>
  </si>
  <si>
    <t>Реконструкция подъезда к с.Калаус от а/д Ищерская-Грозный, км0-км2,5</t>
  </si>
  <si>
    <t>Реконструкция а/д Н.Солкушино-Фрунзенское, км0-км8,4</t>
  </si>
  <si>
    <t>Реконструкция подъезда от а/д М-29 "Кавказ" к с.Мелчхи, км0-км2,7</t>
  </si>
  <si>
    <t>Реконструкция подъезда от а/д Гудермес-Виноградное к с.Брагуны км0-км8,4 с подъездом к молочно-товарной ферме госхоза "Брагунский", км0-км1,3</t>
  </si>
  <si>
    <t>Капитальный ремонт подъезда к с.Шалажи от автодороги М-29 "Кавказ", км11 - км14,4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</si>
</sst>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164" fontId="3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64" fontId="6" fillId="3" borderId="1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1"/>
  <sheetViews>
    <sheetView tabSelected="1" view="pageBreakPreview" zoomScaleNormal="100" zoomScaleSheetLayoutView="130" workbookViewId="0">
      <selection activeCell="I11" sqref="I11"/>
    </sheetView>
  </sheetViews>
  <sheetFormatPr defaultColWidth="8.88671875" defaultRowHeight="15.6" x14ac:dyDescent="0.3"/>
  <cols>
    <col min="1" max="1" width="30.88671875" style="4" customWidth="1"/>
    <col min="2" max="2" width="5" style="4" customWidth="1"/>
    <col min="3" max="3" width="40.6640625" style="4" customWidth="1"/>
    <col min="4" max="4" width="10.44140625" style="4" customWidth="1"/>
    <col min="5" max="5" width="38.109375" style="4" customWidth="1"/>
    <col min="6" max="6" width="20.77734375" style="4" customWidth="1"/>
    <col min="7" max="7" width="21.21875" style="4" customWidth="1"/>
    <col min="8" max="8" width="20.44140625" style="4" customWidth="1"/>
    <col min="9" max="9" width="18.33203125" style="4" customWidth="1"/>
    <col min="10" max="10" width="8.88671875" style="4"/>
    <col min="11" max="11" width="13.33203125" style="4" customWidth="1"/>
    <col min="12" max="16384" width="8.88671875" style="4"/>
  </cols>
  <sheetData>
    <row r="2" spans="1:11" ht="15" customHeight="1" x14ac:dyDescent="0.3">
      <c r="A2" s="2"/>
      <c r="B2" s="2"/>
      <c r="C2" s="2"/>
      <c r="D2" s="2"/>
      <c r="E2" s="2"/>
      <c r="F2" s="3"/>
      <c r="G2" s="3" t="s">
        <v>104</v>
      </c>
    </row>
    <row r="3" spans="1:11" ht="14.25" customHeight="1" x14ac:dyDescent="0.3">
      <c r="A3" s="2"/>
      <c r="B3" s="2"/>
      <c r="C3" s="2"/>
      <c r="D3" s="2"/>
      <c r="E3" s="2"/>
      <c r="F3" s="2"/>
      <c r="G3" s="2"/>
    </row>
    <row r="4" spans="1:11" ht="36.6" customHeight="1" x14ac:dyDescent="0.3">
      <c r="A4" s="45" t="s">
        <v>105</v>
      </c>
      <c r="B4" s="45"/>
      <c r="C4" s="45"/>
      <c r="D4" s="45"/>
      <c r="E4" s="45"/>
      <c r="F4" s="45"/>
      <c r="G4" s="45"/>
    </row>
    <row r="5" spans="1:11" ht="15.75" customHeight="1" x14ac:dyDescent="0.3">
      <c r="A5" s="2"/>
      <c r="B5" s="2"/>
      <c r="C5" s="5"/>
      <c r="D5" s="5"/>
      <c r="E5" s="5"/>
      <c r="F5" s="5"/>
      <c r="G5" s="5"/>
      <c r="H5" s="5" t="s">
        <v>1</v>
      </c>
    </row>
    <row r="6" spans="1:11" ht="15.75" customHeight="1" x14ac:dyDescent="0.3">
      <c r="A6" s="39" t="s">
        <v>2</v>
      </c>
      <c r="B6" s="39" t="s">
        <v>103</v>
      </c>
      <c r="C6" s="39" t="s">
        <v>3</v>
      </c>
      <c r="D6" s="39" t="s">
        <v>99</v>
      </c>
      <c r="E6" s="39" t="s">
        <v>100</v>
      </c>
      <c r="F6" s="52" t="s">
        <v>102</v>
      </c>
      <c r="G6" s="52"/>
      <c r="H6" s="52"/>
    </row>
    <row r="7" spans="1:11" ht="72" customHeight="1" x14ac:dyDescent="0.3">
      <c r="A7" s="39"/>
      <c r="B7" s="39"/>
      <c r="C7" s="39"/>
      <c r="D7" s="39"/>
      <c r="E7" s="39"/>
      <c r="F7" s="35" t="s">
        <v>96</v>
      </c>
      <c r="G7" s="35" t="s">
        <v>97</v>
      </c>
      <c r="H7" s="35" t="s">
        <v>98</v>
      </c>
    </row>
    <row r="8" spans="1:11" ht="15" customHeight="1" x14ac:dyDescent="0.3">
      <c r="A8" s="47" t="s">
        <v>4</v>
      </c>
      <c r="B8" s="39"/>
      <c r="C8" s="46" t="s">
        <v>0</v>
      </c>
      <c r="D8" s="39" t="s">
        <v>101</v>
      </c>
      <c r="E8" s="6" t="s">
        <v>5</v>
      </c>
      <c r="F8" s="7">
        <f>F14+F549+F573</f>
        <v>3063186.0549999997</v>
      </c>
      <c r="G8" s="7">
        <f>G14+G549+G573</f>
        <v>3400547.5970000001</v>
      </c>
      <c r="H8" s="7">
        <f>H14+H549+H573</f>
        <v>3265560.977</v>
      </c>
      <c r="I8" s="8"/>
    </row>
    <row r="9" spans="1:11" ht="31.2" x14ac:dyDescent="0.3">
      <c r="A9" s="47"/>
      <c r="B9" s="39"/>
      <c r="C9" s="46"/>
      <c r="D9" s="39"/>
      <c r="E9" s="9" t="s">
        <v>6</v>
      </c>
      <c r="F9" s="10"/>
      <c r="G9" s="10"/>
      <c r="H9" s="10"/>
    </row>
    <row r="10" spans="1:11" x14ac:dyDescent="0.3">
      <c r="A10" s="47"/>
      <c r="B10" s="39"/>
      <c r="C10" s="46"/>
      <c r="D10" s="39"/>
      <c r="E10" s="11" t="s">
        <v>7</v>
      </c>
      <c r="F10" s="12">
        <f>F16+F551</f>
        <v>1119850.3999999999</v>
      </c>
      <c r="G10" s="12">
        <f>G16+G551</f>
        <v>1024893.5</v>
      </c>
      <c r="H10" s="12">
        <f>H16+H551</f>
        <v>1024893.5</v>
      </c>
      <c r="I10" s="13"/>
    </row>
    <row r="11" spans="1:11" x14ac:dyDescent="0.3">
      <c r="A11" s="47"/>
      <c r="B11" s="39"/>
      <c r="C11" s="46"/>
      <c r="D11" s="39"/>
      <c r="E11" s="11" t="s">
        <v>8</v>
      </c>
      <c r="F11" s="14">
        <f>F17+F552</f>
        <v>1943335.655</v>
      </c>
      <c r="G11" s="14">
        <f>G17+G549</f>
        <v>2375439.8670000001</v>
      </c>
      <c r="H11" s="14">
        <f>H17+H549</f>
        <v>2240453.247</v>
      </c>
      <c r="I11" s="13"/>
    </row>
    <row r="12" spans="1:11" x14ac:dyDescent="0.3">
      <c r="A12" s="47"/>
      <c r="B12" s="39"/>
      <c r="C12" s="46"/>
      <c r="D12" s="39"/>
      <c r="E12" s="11" t="s">
        <v>9</v>
      </c>
      <c r="F12" s="14">
        <f>F18+F553</f>
        <v>0</v>
      </c>
      <c r="G12" s="14">
        <f>G18+G553</f>
        <v>0</v>
      </c>
      <c r="H12" s="14">
        <f>H18+H553</f>
        <v>0</v>
      </c>
      <c r="I12" s="13"/>
    </row>
    <row r="13" spans="1:11" x14ac:dyDescent="0.3">
      <c r="A13" s="47"/>
      <c r="B13" s="39"/>
      <c r="C13" s="46"/>
      <c r="D13" s="39"/>
      <c r="E13" s="11" t="s">
        <v>70</v>
      </c>
      <c r="F13" s="14">
        <f>F19+F554</f>
        <v>0</v>
      </c>
      <c r="G13" s="14">
        <f>G19+G554</f>
        <v>0</v>
      </c>
      <c r="H13" s="14">
        <f>H19+H554</f>
        <v>0</v>
      </c>
      <c r="I13" s="13"/>
    </row>
    <row r="14" spans="1:11" ht="15" customHeight="1" x14ac:dyDescent="0.3">
      <c r="A14" s="47" t="s">
        <v>10</v>
      </c>
      <c r="B14" s="39"/>
      <c r="C14" s="36" t="s">
        <v>12</v>
      </c>
      <c r="D14" s="39" t="s">
        <v>101</v>
      </c>
      <c r="E14" s="6" t="s">
        <v>5</v>
      </c>
      <c r="F14" s="7">
        <f>SUM(F16:F18)</f>
        <v>2849381.0549999997</v>
      </c>
      <c r="G14" s="7">
        <f>SUM(G16:G18)</f>
        <v>3152819</v>
      </c>
      <c r="H14" s="7">
        <f>SUM(H16:H18)</f>
        <v>3017832.38</v>
      </c>
      <c r="I14" s="8"/>
    </row>
    <row r="15" spans="1:11" ht="31.5" customHeight="1" x14ac:dyDescent="0.3">
      <c r="A15" s="47"/>
      <c r="B15" s="39"/>
      <c r="C15" s="36"/>
      <c r="D15" s="39"/>
      <c r="E15" s="9" t="s">
        <v>6</v>
      </c>
      <c r="F15" s="10"/>
      <c r="G15" s="10"/>
      <c r="H15" s="10"/>
      <c r="K15" s="13"/>
    </row>
    <row r="16" spans="1:11" x14ac:dyDescent="0.3">
      <c r="A16" s="47"/>
      <c r="B16" s="39"/>
      <c r="C16" s="36"/>
      <c r="D16" s="39"/>
      <c r="E16" s="11" t="s">
        <v>7</v>
      </c>
      <c r="F16" s="10">
        <f>F80+F98</f>
        <v>1119850.3999999999</v>
      </c>
      <c r="G16" s="10">
        <f>G22+G28+G70+G74+G148+G196+G262+G268+G274+G280+G286+G292+G298+G460</f>
        <v>1024893.5</v>
      </c>
      <c r="H16" s="10">
        <f>H22+H28+H70+H74+H148+H196+H262+H268+H274+H280+H286+H292+H298+H460</f>
        <v>1024893.5</v>
      </c>
      <c r="I16" s="13"/>
    </row>
    <row r="17" spans="1:11" x14ac:dyDescent="0.3">
      <c r="A17" s="47"/>
      <c r="B17" s="39"/>
      <c r="C17" s="36"/>
      <c r="D17" s="39"/>
      <c r="E17" s="9" t="s">
        <v>8</v>
      </c>
      <c r="F17" s="10">
        <f>F23+F29+F71+F95+F131+F149+F197+F263+F269+F275+F281+F287+F293+F299+F461</f>
        <v>1729530.655</v>
      </c>
      <c r="G17" s="10">
        <f>G23+G29+G71+G95+G131+G149+G197+G263+G269+G275+G281+G287+G293+G299+G461</f>
        <v>2127925.5</v>
      </c>
      <c r="H17" s="10">
        <f>H23+H29+H71+H95+H131+H149+H197+H263+H269+H275+H281+H287+H293+H299+H461</f>
        <v>1992938.8800000001</v>
      </c>
      <c r="I17" s="13"/>
    </row>
    <row r="18" spans="1:11" x14ac:dyDescent="0.3">
      <c r="A18" s="47"/>
      <c r="B18" s="39"/>
      <c r="C18" s="36"/>
      <c r="D18" s="39"/>
      <c r="E18" s="11" t="s">
        <v>9</v>
      </c>
      <c r="F18" s="10">
        <v>0</v>
      </c>
      <c r="G18" s="10">
        <v>0</v>
      </c>
      <c r="H18" s="10">
        <v>0</v>
      </c>
      <c r="I18" s="13"/>
    </row>
    <row r="19" spans="1:11" x14ac:dyDescent="0.3">
      <c r="A19" s="47"/>
      <c r="B19" s="39"/>
      <c r="C19" s="36"/>
      <c r="D19" s="39"/>
      <c r="E19" s="11" t="s">
        <v>70</v>
      </c>
      <c r="F19" s="10">
        <v>0</v>
      </c>
      <c r="G19" s="10">
        <v>0</v>
      </c>
      <c r="H19" s="10">
        <v>0</v>
      </c>
      <c r="I19" s="13"/>
    </row>
    <row r="20" spans="1:11" ht="15" customHeight="1" x14ac:dyDescent="0.3">
      <c r="A20" s="49" t="s">
        <v>71</v>
      </c>
      <c r="B20" s="39"/>
      <c r="C20" s="48" t="s">
        <v>106</v>
      </c>
      <c r="D20" s="39" t="s">
        <v>101</v>
      </c>
      <c r="E20" s="29" t="s">
        <v>5</v>
      </c>
      <c r="F20" s="30">
        <f>F22+F23+F24+F25</f>
        <v>16349.694</v>
      </c>
      <c r="G20" s="30">
        <f>G22+G23+G24+G25</f>
        <v>0</v>
      </c>
      <c r="H20" s="30">
        <f>H22+H23+H24+H25</f>
        <v>0</v>
      </c>
    </row>
    <row r="21" spans="1:11" ht="30.75" customHeight="1" x14ac:dyDescent="0.3">
      <c r="A21" s="49"/>
      <c r="B21" s="39"/>
      <c r="C21" s="48"/>
      <c r="D21" s="39"/>
      <c r="E21" s="31" t="s">
        <v>6</v>
      </c>
      <c r="F21" s="28"/>
      <c r="G21" s="28"/>
      <c r="H21" s="28"/>
    </row>
    <row r="22" spans="1:11" x14ac:dyDescent="0.3">
      <c r="A22" s="49"/>
      <c r="B22" s="39"/>
      <c r="C22" s="48"/>
      <c r="D22" s="39"/>
      <c r="E22" s="32" t="s">
        <v>7</v>
      </c>
      <c r="F22" s="28">
        <v>0</v>
      </c>
      <c r="G22" s="28">
        <v>0</v>
      </c>
      <c r="H22" s="28">
        <v>0</v>
      </c>
    </row>
    <row r="23" spans="1:11" x14ac:dyDescent="0.3">
      <c r="A23" s="49"/>
      <c r="B23" s="39"/>
      <c r="C23" s="48"/>
      <c r="D23" s="39"/>
      <c r="E23" s="31" t="s">
        <v>8</v>
      </c>
      <c r="F23" s="28">
        <v>16349.694</v>
      </c>
      <c r="G23" s="28">
        <v>0</v>
      </c>
      <c r="H23" s="28">
        <v>0</v>
      </c>
      <c r="K23" s="13"/>
    </row>
    <row r="24" spans="1:11" x14ac:dyDescent="0.3">
      <c r="A24" s="49"/>
      <c r="B24" s="39"/>
      <c r="C24" s="48"/>
      <c r="D24" s="39"/>
      <c r="E24" s="32" t="s">
        <v>9</v>
      </c>
      <c r="F24" s="28">
        <v>0</v>
      </c>
      <c r="G24" s="28">
        <v>0</v>
      </c>
      <c r="H24" s="28">
        <v>0</v>
      </c>
    </row>
    <row r="25" spans="1:11" x14ac:dyDescent="0.3">
      <c r="A25" s="49"/>
      <c r="B25" s="39"/>
      <c r="C25" s="48"/>
      <c r="D25" s="39"/>
      <c r="E25" s="32" t="s">
        <v>70</v>
      </c>
      <c r="F25" s="33">
        <v>0</v>
      </c>
      <c r="G25" s="33">
        <v>0</v>
      </c>
      <c r="H25" s="33">
        <v>0</v>
      </c>
    </row>
    <row r="26" spans="1:11" ht="16.2" customHeight="1" x14ac:dyDescent="0.3">
      <c r="A26" s="40" t="s">
        <v>25</v>
      </c>
      <c r="B26" s="39"/>
      <c r="C26" s="41"/>
      <c r="D26" s="39" t="s">
        <v>101</v>
      </c>
      <c r="E26" s="15" t="s">
        <v>5</v>
      </c>
      <c r="F26" s="17">
        <f>F32+F38+F44+F50+F56</f>
        <v>178362.75400000002</v>
      </c>
      <c r="G26" s="17">
        <f>G28+G29+G30+G31</f>
        <v>410470</v>
      </c>
      <c r="H26" s="17">
        <f>H28+H29+H30+H31</f>
        <v>293322.03999999998</v>
      </c>
    </row>
    <row r="27" spans="1:11" ht="31.2" x14ac:dyDescent="0.3">
      <c r="A27" s="40"/>
      <c r="B27" s="39"/>
      <c r="C27" s="41"/>
      <c r="D27" s="39"/>
      <c r="E27" s="9" t="s">
        <v>6</v>
      </c>
      <c r="F27" s="16"/>
      <c r="G27" s="10"/>
      <c r="H27" s="10"/>
    </row>
    <row r="28" spans="1:11" x14ac:dyDescent="0.3">
      <c r="A28" s="40"/>
      <c r="B28" s="39"/>
      <c r="C28" s="41"/>
      <c r="D28" s="39"/>
      <c r="E28" s="11" t="s">
        <v>7</v>
      </c>
      <c r="F28" s="16">
        <v>0</v>
      </c>
      <c r="G28" s="10">
        <v>0</v>
      </c>
      <c r="H28" s="10">
        <v>0</v>
      </c>
    </row>
    <row r="29" spans="1:11" x14ac:dyDescent="0.3">
      <c r="A29" s="40"/>
      <c r="B29" s="39"/>
      <c r="C29" s="41"/>
      <c r="D29" s="39"/>
      <c r="E29" s="9" t="s">
        <v>8</v>
      </c>
      <c r="F29" s="16">
        <f>F32+F38+F44+F50+F56+F62</f>
        <v>178362.75400000002</v>
      </c>
      <c r="G29" s="10">
        <v>410470</v>
      </c>
      <c r="H29" s="10">
        <v>293322.03999999998</v>
      </c>
    </row>
    <row r="30" spans="1:11" x14ac:dyDescent="0.3">
      <c r="A30" s="40"/>
      <c r="B30" s="39"/>
      <c r="C30" s="41"/>
      <c r="D30" s="39"/>
      <c r="E30" s="11" t="s">
        <v>9</v>
      </c>
      <c r="F30" s="16">
        <v>0</v>
      </c>
      <c r="G30" s="10">
        <v>0</v>
      </c>
      <c r="H30" s="10">
        <v>0</v>
      </c>
    </row>
    <row r="31" spans="1:11" x14ac:dyDescent="0.3">
      <c r="A31" s="40"/>
      <c r="B31" s="39"/>
      <c r="C31" s="41"/>
      <c r="D31" s="39"/>
      <c r="E31" s="11" t="s">
        <v>70</v>
      </c>
      <c r="F31" s="12">
        <v>0</v>
      </c>
      <c r="G31" s="12">
        <v>0</v>
      </c>
      <c r="H31" s="12">
        <v>0</v>
      </c>
    </row>
    <row r="32" spans="1:11" ht="16.2" x14ac:dyDescent="0.3">
      <c r="A32" s="40"/>
      <c r="B32" s="39"/>
      <c r="C32" s="36" t="s">
        <v>107</v>
      </c>
      <c r="D32" s="39" t="s">
        <v>101</v>
      </c>
      <c r="E32" s="15" t="s">
        <v>5</v>
      </c>
      <c r="F32" s="34">
        <f>F35</f>
        <v>95330.754000000001</v>
      </c>
      <c r="G32" s="12">
        <v>0</v>
      </c>
      <c r="H32" s="12">
        <v>0</v>
      </c>
    </row>
    <row r="33" spans="1:8" ht="31.2" x14ac:dyDescent="0.3">
      <c r="A33" s="40"/>
      <c r="B33" s="39"/>
      <c r="C33" s="36"/>
      <c r="D33" s="39"/>
      <c r="E33" s="9" t="s">
        <v>6</v>
      </c>
      <c r="F33" s="12"/>
      <c r="G33" s="12"/>
      <c r="H33" s="12"/>
    </row>
    <row r="34" spans="1:8" x14ac:dyDescent="0.3">
      <c r="A34" s="40"/>
      <c r="B34" s="39"/>
      <c r="C34" s="36"/>
      <c r="D34" s="39"/>
      <c r="E34" s="11" t="s">
        <v>7</v>
      </c>
      <c r="F34" s="12">
        <v>0</v>
      </c>
      <c r="G34" s="12">
        <v>0</v>
      </c>
      <c r="H34" s="12">
        <v>0</v>
      </c>
    </row>
    <row r="35" spans="1:8" x14ac:dyDescent="0.3">
      <c r="A35" s="40"/>
      <c r="B35" s="39"/>
      <c r="C35" s="36"/>
      <c r="D35" s="39"/>
      <c r="E35" s="9" t="s">
        <v>8</v>
      </c>
      <c r="F35" s="12">
        <v>95330.754000000001</v>
      </c>
      <c r="G35" s="12">
        <v>0</v>
      </c>
      <c r="H35" s="12">
        <v>0</v>
      </c>
    </row>
    <row r="36" spans="1:8" x14ac:dyDescent="0.3">
      <c r="A36" s="40"/>
      <c r="B36" s="39"/>
      <c r="C36" s="36"/>
      <c r="D36" s="39"/>
      <c r="E36" s="11" t="s">
        <v>9</v>
      </c>
      <c r="F36" s="12">
        <v>0</v>
      </c>
      <c r="G36" s="12">
        <v>0</v>
      </c>
      <c r="H36" s="12">
        <v>0</v>
      </c>
    </row>
    <row r="37" spans="1:8" x14ac:dyDescent="0.3">
      <c r="A37" s="40"/>
      <c r="B37" s="39"/>
      <c r="C37" s="36"/>
      <c r="D37" s="39"/>
      <c r="E37" s="11" t="s">
        <v>70</v>
      </c>
      <c r="F37" s="12">
        <v>0</v>
      </c>
      <c r="G37" s="12">
        <v>0</v>
      </c>
      <c r="H37" s="12">
        <v>0</v>
      </c>
    </row>
    <row r="38" spans="1:8" ht="16.2" x14ac:dyDescent="0.3">
      <c r="A38" s="40"/>
      <c r="B38" s="39"/>
      <c r="C38" s="36" t="s">
        <v>108</v>
      </c>
      <c r="D38" s="39" t="s">
        <v>101</v>
      </c>
      <c r="E38" s="15" t="s">
        <v>5</v>
      </c>
      <c r="F38" s="34">
        <f>F41</f>
        <v>34532</v>
      </c>
      <c r="G38" s="12">
        <v>0</v>
      </c>
      <c r="H38" s="12">
        <v>0</v>
      </c>
    </row>
    <row r="39" spans="1:8" ht="31.2" x14ac:dyDescent="0.3">
      <c r="A39" s="40"/>
      <c r="B39" s="39"/>
      <c r="C39" s="36"/>
      <c r="D39" s="39"/>
      <c r="E39" s="9" t="s">
        <v>6</v>
      </c>
      <c r="F39" s="12"/>
      <c r="G39" s="12"/>
      <c r="H39" s="12"/>
    </row>
    <row r="40" spans="1:8" x14ac:dyDescent="0.3">
      <c r="A40" s="40"/>
      <c r="B40" s="39"/>
      <c r="C40" s="36"/>
      <c r="D40" s="39"/>
      <c r="E40" s="11" t="s">
        <v>7</v>
      </c>
      <c r="F40" s="12">
        <v>0</v>
      </c>
      <c r="G40" s="12">
        <v>0</v>
      </c>
      <c r="H40" s="12">
        <v>0</v>
      </c>
    </row>
    <row r="41" spans="1:8" x14ac:dyDescent="0.3">
      <c r="A41" s="40"/>
      <c r="B41" s="39"/>
      <c r="C41" s="36"/>
      <c r="D41" s="39"/>
      <c r="E41" s="9" t="s">
        <v>8</v>
      </c>
      <c r="F41" s="12">
        <v>34532</v>
      </c>
      <c r="G41" s="12">
        <v>0</v>
      </c>
      <c r="H41" s="12">
        <v>0</v>
      </c>
    </row>
    <row r="42" spans="1:8" x14ac:dyDescent="0.3">
      <c r="A42" s="40"/>
      <c r="B42" s="39"/>
      <c r="C42" s="36"/>
      <c r="D42" s="39"/>
      <c r="E42" s="11" t="s">
        <v>9</v>
      </c>
      <c r="F42" s="12">
        <v>0</v>
      </c>
      <c r="G42" s="12">
        <v>0</v>
      </c>
      <c r="H42" s="12">
        <v>0</v>
      </c>
    </row>
    <row r="43" spans="1:8" x14ac:dyDescent="0.3">
      <c r="A43" s="40"/>
      <c r="B43" s="39"/>
      <c r="C43" s="36"/>
      <c r="D43" s="39"/>
      <c r="E43" s="11" t="s">
        <v>70</v>
      </c>
      <c r="F43" s="12">
        <v>0</v>
      </c>
      <c r="G43" s="12">
        <v>0</v>
      </c>
      <c r="H43" s="12">
        <v>0</v>
      </c>
    </row>
    <row r="44" spans="1:8" ht="16.2" x14ac:dyDescent="0.3">
      <c r="A44" s="40"/>
      <c r="B44" s="39"/>
      <c r="C44" s="36" t="s">
        <v>109</v>
      </c>
      <c r="D44" s="39" t="s">
        <v>101</v>
      </c>
      <c r="E44" s="15" t="s">
        <v>5</v>
      </c>
      <c r="F44" s="34">
        <f>F47</f>
        <v>8500</v>
      </c>
      <c r="G44" s="12">
        <v>0</v>
      </c>
      <c r="H44" s="12">
        <v>0</v>
      </c>
    </row>
    <row r="45" spans="1:8" ht="31.2" x14ac:dyDescent="0.3">
      <c r="A45" s="40"/>
      <c r="B45" s="39"/>
      <c r="C45" s="36"/>
      <c r="D45" s="39"/>
      <c r="E45" s="9" t="s">
        <v>6</v>
      </c>
      <c r="F45" s="12"/>
      <c r="G45" s="12"/>
      <c r="H45" s="12"/>
    </row>
    <row r="46" spans="1:8" x14ac:dyDescent="0.3">
      <c r="A46" s="40"/>
      <c r="B46" s="39"/>
      <c r="C46" s="36"/>
      <c r="D46" s="39"/>
      <c r="E46" s="11" t="s">
        <v>7</v>
      </c>
      <c r="F46" s="12">
        <v>0</v>
      </c>
      <c r="G46" s="12">
        <v>0</v>
      </c>
      <c r="H46" s="12">
        <v>0</v>
      </c>
    </row>
    <row r="47" spans="1:8" x14ac:dyDescent="0.3">
      <c r="A47" s="40"/>
      <c r="B47" s="39"/>
      <c r="C47" s="36"/>
      <c r="D47" s="39"/>
      <c r="E47" s="9" t="s">
        <v>8</v>
      </c>
      <c r="F47" s="12">
        <v>8500</v>
      </c>
      <c r="G47" s="12">
        <v>0</v>
      </c>
      <c r="H47" s="12">
        <v>0</v>
      </c>
    </row>
    <row r="48" spans="1:8" x14ac:dyDescent="0.3">
      <c r="A48" s="40"/>
      <c r="B48" s="39"/>
      <c r="C48" s="36"/>
      <c r="D48" s="39"/>
      <c r="E48" s="11" t="s">
        <v>9</v>
      </c>
      <c r="F48" s="12">
        <v>0</v>
      </c>
      <c r="G48" s="12">
        <v>0</v>
      </c>
      <c r="H48" s="12">
        <v>0</v>
      </c>
    </row>
    <row r="49" spans="1:8" x14ac:dyDescent="0.3">
      <c r="A49" s="40"/>
      <c r="B49" s="39"/>
      <c r="C49" s="36"/>
      <c r="D49" s="39"/>
      <c r="E49" s="11" t="s">
        <v>70</v>
      </c>
      <c r="F49" s="12">
        <v>0</v>
      </c>
      <c r="G49" s="12">
        <v>0</v>
      </c>
      <c r="H49" s="12">
        <v>0</v>
      </c>
    </row>
    <row r="50" spans="1:8" ht="16.2" x14ac:dyDescent="0.3">
      <c r="A50" s="40"/>
      <c r="B50" s="39"/>
      <c r="C50" s="36" t="s">
        <v>110</v>
      </c>
      <c r="D50" s="39" t="s">
        <v>101</v>
      </c>
      <c r="E50" s="15" t="s">
        <v>5</v>
      </c>
      <c r="F50" s="34">
        <f>F53</f>
        <v>25000</v>
      </c>
      <c r="G50" s="12">
        <v>0</v>
      </c>
      <c r="H50" s="12">
        <v>0</v>
      </c>
    </row>
    <row r="51" spans="1:8" ht="31.2" x14ac:dyDescent="0.3">
      <c r="A51" s="40"/>
      <c r="B51" s="39"/>
      <c r="C51" s="36"/>
      <c r="D51" s="39"/>
      <c r="E51" s="9" t="s">
        <v>6</v>
      </c>
      <c r="F51" s="12"/>
      <c r="G51" s="12"/>
      <c r="H51" s="12"/>
    </row>
    <row r="52" spans="1:8" x14ac:dyDescent="0.3">
      <c r="A52" s="40"/>
      <c r="B52" s="39"/>
      <c r="C52" s="36"/>
      <c r="D52" s="39"/>
      <c r="E52" s="11" t="s">
        <v>7</v>
      </c>
      <c r="F52" s="12">
        <v>0</v>
      </c>
      <c r="G52" s="12">
        <v>0</v>
      </c>
      <c r="H52" s="12">
        <v>0</v>
      </c>
    </row>
    <row r="53" spans="1:8" x14ac:dyDescent="0.3">
      <c r="A53" s="40"/>
      <c r="B53" s="39"/>
      <c r="C53" s="36"/>
      <c r="D53" s="39"/>
      <c r="E53" s="9" t="s">
        <v>8</v>
      </c>
      <c r="F53" s="12">
        <v>25000</v>
      </c>
      <c r="G53" s="12">
        <v>0</v>
      </c>
      <c r="H53" s="12">
        <v>0</v>
      </c>
    </row>
    <row r="54" spans="1:8" x14ac:dyDescent="0.3">
      <c r="A54" s="40"/>
      <c r="B54" s="39"/>
      <c r="C54" s="36"/>
      <c r="D54" s="39"/>
      <c r="E54" s="11" t="s">
        <v>9</v>
      </c>
      <c r="F54" s="12">
        <v>0</v>
      </c>
      <c r="G54" s="12">
        <v>0</v>
      </c>
      <c r="H54" s="12">
        <v>0</v>
      </c>
    </row>
    <row r="55" spans="1:8" x14ac:dyDescent="0.3">
      <c r="A55" s="40"/>
      <c r="B55" s="39"/>
      <c r="C55" s="36"/>
      <c r="D55" s="39"/>
      <c r="E55" s="11" t="s">
        <v>70</v>
      </c>
      <c r="F55" s="12">
        <v>0</v>
      </c>
      <c r="G55" s="12">
        <v>0</v>
      </c>
      <c r="H55" s="12">
        <v>0</v>
      </c>
    </row>
    <row r="56" spans="1:8" ht="16.2" x14ac:dyDescent="0.3">
      <c r="A56" s="40"/>
      <c r="B56" s="39"/>
      <c r="C56" s="36" t="s">
        <v>75</v>
      </c>
      <c r="D56" s="39" t="s">
        <v>101</v>
      </c>
      <c r="E56" s="15" t="s">
        <v>5</v>
      </c>
      <c r="F56" s="34">
        <f>F59</f>
        <v>15000</v>
      </c>
      <c r="G56" s="12">
        <v>0</v>
      </c>
      <c r="H56" s="12">
        <v>0</v>
      </c>
    </row>
    <row r="57" spans="1:8" ht="31.2" x14ac:dyDescent="0.3">
      <c r="A57" s="40"/>
      <c r="B57" s="39"/>
      <c r="C57" s="36"/>
      <c r="D57" s="39"/>
      <c r="E57" s="9" t="s">
        <v>6</v>
      </c>
      <c r="F57" s="12"/>
      <c r="G57" s="12"/>
      <c r="H57" s="12"/>
    </row>
    <row r="58" spans="1:8" x14ac:dyDescent="0.3">
      <c r="A58" s="40"/>
      <c r="B58" s="39"/>
      <c r="C58" s="36"/>
      <c r="D58" s="39"/>
      <c r="E58" s="11" t="s">
        <v>7</v>
      </c>
      <c r="F58" s="12">
        <v>0</v>
      </c>
      <c r="G58" s="12">
        <v>0</v>
      </c>
      <c r="H58" s="12">
        <v>0</v>
      </c>
    </row>
    <row r="59" spans="1:8" x14ac:dyDescent="0.3">
      <c r="A59" s="40"/>
      <c r="B59" s="39"/>
      <c r="C59" s="36"/>
      <c r="D59" s="39"/>
      <c r="E59" s="9" t="s">
        <v>8</v>
      </c>
      <c r="F59" s="12">
        <v>15000</v>
      </c>
      <c r="G59" s="12">
        <v>0</v>
      </c>
      <c r="H59" s="12">
        <v>0</v>
      </c>
    </row>
    <row r="60" spans="1:8" x14ac:dyDescent="0.3">
      <c r="A60" s="40"/>
      <c r="B60" s="39"/>
      <c r="C60" s="36"/>
      <c r="D60" s="39"/>
      <c r="E60" s="11" t="s">
        <v>9</v>
      </c>
      <c r="F60" s="12">
        <v>0</v>
      </c>
      <c r="G60" s="12">
        <v>0</v>
      </c>
      <c r="H60" s="12">
        <v>0</v>
      </c>
    </row>
    <row r="61" spans="1:8" x14ac:dyDescent="0.3">
      <c r="A61" s="40"/>
      <c r="B61" s="39"/>
      <c r="C61" s="36"/>
      <c r="D61" s="39"/>
      <c r="E61" s="11" t="s">
        <v>70</v>
      </c>
      <c r="F61" s="12">
        <v>0</v>
      </c>
      <c r="G61" s="12">
        <v>0</v>
      </c>
      <c r="H61" s="12">
        <v>0</v>
      </c>
    </row>
    <row r="62" spans="1:8" ht="15" customHeight="1" x14ac:dyDescent="0.3">
      <c r="A62" s="40"/>
      <c r="B62" s="39"/>
      <c r="C62" s="36" t="s">
        <v>72</v>
      </c>
      <c r="D62" s="39" t="s">
        <v>101</v>
      </c>
      <c r="E62" s="18" t="s">
        <v>5</v>
      </c>
      <c r="F62" s="19">
        <v>0</v>
      </c>
      <c r="G62" s="19">
        <f>G64+G65+G66+G67</f>
        <v>410470</v>
      </c>
      <c r="H62" s="19">
        <f>H64+H65+H66+H67</f>
        <v>293322.03999999998</v>
      </c>
    </row>
    <row r="63" spans="1:8" ht="31.2" x14ac:dyDescent="0.3">
      <c r="A63" s="40"/>
      <c r="B63" s="39"/>
      <c r="C63" s="36"/>
      <c r="D63" s="39"/>
      <c r="E63" s="9" t="s">
        <v>6</v>
      </c>
      <c r="F63" s="16"/>
      <c r="G63" s="10"/>
      <c r="H63" s="10"/>
    </row>
    <row r="64" spans="1:8" x14ac:dyDescent="0.3">
      <c r="A64" s="40"/>
      <c r="B64" s="39"/>
      <c r="C64" s="36"/>
      <c r="D64" s="39"/>
      <c r="E64" s="11" t="s">
        <v>7</v>
      </c>
      <c r="F64" s="16">
        <v>0</v>
      </c>
      <c r="G64" s="10">
        <v>0</v>
      </c>
      <c r="H64" s="10">
        <v>0</v>
      </c>
    </row>
    <row r="65" spans="1:8" x14ac:dyDescent="0.3">
      <c r="A65" s="40"/>
      <c r="B65" s="39"/>
      <c r="C65" s="36"/>
      <c r="D65" s="39"/>
      <c r="E65" s="9" t="s">
        <v>8</v>
      </c>
      <c r="F65" s="16">
        <v>0</v>
      </c>
      <c r="G65" s="10">
        <v>410470</v>
      </c>
      <c r="H65" s="10">
        <v>293322.03999999998</v>
      </c>
    </row>
    <row r="66" spans="1:8" x14ac:dyDescent="0.3">
      <c r="A66" s="40"/>
      <c r="B66" s="39"/>
      <c r="C66" s="36"/>
      <c r="D66" s="39"/>
      <c r="E66" s="11" t="s">
        <v>9</v>
      </c>
      <c r="F66" s="16">
        <v>0</v>
      </c>
      <c r="G66" s="10">
        <v>0</v>
      </c>
      <c r="H66" s="10">
        <v>0</v>
      </c>
    </row>
    <row r="67" spans="1:8" x14ac:dyDescent="0.3">
      <c r="A67" s="40"/>
      <c r="B67" s="39"/>
      <c r="C67" s="36"/>
      <c r="D67" s="39"/>
      <c r="E67" s="11" t="s">
        <v>70</v>
      </c>
      <c r="F67" s="12">
        <v>0</v>
      </c>
      <c r="G67" s="12">
        <v>0</v>
      </c>
      <c r="H67" s="12">
        <v>0</v>
      </c>
    </row>
    <row r="68" spans="1:8" ht="15" customHeight="1" x14ac:dyDescent="0.3">
      <c r="A68" s="36" t="s">
        <v>95</v>
      </c>
      <c r="B68" s="36"/>
      <c r="C68" s="36"/>
      <c r="D68" s="39" t="s">
        <v>101</v>
      </c>
      <c r="E68" s="15" t="s">
        <v>5</v>
      </c>
      <c r="F68" s="17">
        <f>F70+F71+F72+F73+F74</f>
        <v>0</v>
      </c>
      <c r="G68" s="17">
        <f>G70+G71+G72+G73+G74</f>
        <v>1024893.5</v>
      </c>
      <c r="H68" s="17">
        <f>H70+H71+H72+H73+H74</f>
        <v>1024893.5</v>
      </c>
    </row>
    <row r="69" spans="1:8" ht="31.2" x14ac:dyDescent="0.3">
      <c r="A69" s="36"/>
      <c r="B69" s="36"/>
      <c r="C69" s="36"/>
      <c r="D69" s="39"/>
      <c r="E69" s="9" t="s">
        <v>6</v>
      </c>
      <c r="F69" s="16"/>
      <c r="G69" s="10"/>
      <c r="H69" s="10"/>
    </row>
    <row r="70" spans="1:8" ht="15.6" customHeight="1" x14ac:dyDescent="0.3">
      <c r="A70" s="36"/>
      <c r="B70" s="36"/>
      <c r="C70" s="36"/>
      <c r="D70" s="39"/>
      <c r="E70" s="11" t="s">
        <v>7</v>
      </c>
      <c r="F70" s="16">
        <v>0</v>
      </c>
      <c r="G70" s="16">
        <f>G82+G100</f>
        <v>972593.5</v>
      </c>
      <c r="H70" s="16">
        <f>H82+H100</f>
        <v>972593.5</v>
      </c>
    </row>
    <row r="71" spans="1:8" x14ac:dyDescent="0.3">
      <c r="A71" s="36"/>
      <c r="B71" s="36"/>
      <c r="C71" s="36"/>
      <c r="D71" s="39"/>
      <c r="E71" s="9" t="s">
        <v>8</v>
      </c>
      <c r="F71" s="16">
        <v>0</v>
      </c>
      <c r="G71" s="10">
        <v>0</v>
      </c>
      <c r="H71" s="10">
        <v>0</v>
      </c>
    </row>
    <row r="72" spans="1:8" x14ac:dyDescent="0.3">
      <c r="A72" s="36"/>
      <c r="B72" s="36"/>
      <c r="C72" s="36"/>
      <c r="D72" s="39"/>
      <c r="E72" s="11" t="s">
        <v>9</v>
      </c>
      <c r="F72" s="16">
        <v>0</v>
      </c>
      <c r="G72" s="10">
        <v>0</v>
      </c>
      <c r="H72" s="10">
        <v>0</v>
      </c>
    </row>
    <row r="73" spans="1:8" ht="19.2" customHeight="1" x14ac:dyDescent="0.3">
      <c r="A73" s="36"/>
      <c r="B73" s="36"/>
      <c r="C73" s="36"/>
      <c r="D73" s="39"/>
      <c r="E73" s="11" t="s">
        <v>70</v>
      </c>
      <c r="F73" s="12">
        <v>0</v>
      </c>
      <c r="G73" s="12">
        <v>0</v>
      </c>
      <c r="H73" s="12">
        <v>0</v>
      </c>
    </row>
    <row r="74" spans="1:8" ht="18" customHeight="1" x14ac:dyDescent="0.3">
      <c r="A74" s="41"/>
      <c r="B74" s="37"/>
      <c r="C74" s="36" t="s">
        <v>29</v>
      </c>
      <c r="D74" s="39" t="s">
        <v>101</v>
      </c>
      <c r="E74" s="18" t="s">
        <v>5</v>
      </c>
      <c r="F74" s="34">
        <f>F76+F77+F78+F79</f>
        <v>0</v>
      </c>
      <c r="G74" s="34">
        <f>G76+G77+G78+G79</f>
        <v>52300</v>
      </c>
      <c r="H74" s="34">
        <f>H76+H77+H78+H79</f>
        <v>52300</v>
      </c>
    </row>
    <row r="75" spans="1:8" ht="31.2" customHeight="1" x14ac:dyDescent="0.3">
      <c r="A75" s="41"/>
      <c r="B75" s="37"/>
      <c r="C75" s="36"/>
      <c r="D75" s="39"/>
      <c r="E75" s="9" t="s">
        <v>6</v>
      </c>
      <c r="F75" s="12"/>
      <c r="G75" s="12"/>
      <c r="H75" s="12"/>
    </row>
    <row r="76" spans="1:8" ht="16.8" customHeight="1" x14ac:dyDescent="0.3">
      <c r="A76" s="41"/>
      <c r="B76" s="37"/>
      <c r="C76" s="36"/>
      <c r="D76" s="39"/>
      <c r="E76" s="11" t="s">
        <v>7</v>
      </c>
      <c r="F76" s="12">
        <v>0</v>
      </c>
      <c r="G76" s="12">
        <v>52300</v>
      </c>
      <c r="H76" s="12">
        <v>52300</v>
      </c>
    </row>
    <row r="77" spans="1:8" ht="16.2" customHeight="1" x14ac:dyDescent="0.3">
      <c r="A77" s="41"/>
      <c r="B77" s="37"/>
      <c r="C77" s="36"/>
      <c r="D77" s="39"/>
      <c r="E77" s="9" t="s">
        <v>8</v>
      </c>
      <c r="F77" s="12">
        <v>0</v>
      </c>
      <c r="G77" s="12">
        <v>0</v>
      </c>
      <c r="H77" s="12">
        <v>0</v>
      </c>
    </row>
    <row r="78" spans="1:8" ht="16.2" customHeight="1" x14ac:dyDescent="0.3">
      <c r="A78" s="41"/>
      <c r="B78" s="37"/>
      <c r="C78" s="36"/>
      <c r="D78" s="39"/>
      <c r="E78" s="11" t="s">
        <v>9</v>
      </c>
      <c r="F78" s="12">
        <v>0</v>
      </c>
      <c r="G78" s="12">
        <v>0</v>
      </c>
      <c r="H78" s="12">
        <v>0</v>
      </c>
    </row>
    <row r="79" spans="1:8" ht="17.399999999999999" customHeight="1" x14ac:dyDescent="0.3">
      <c r="A79" s="41"/>
      <c r="B79" s="37"/>
      <c r="C79" s="36"/>
      <c r="D79" s="39"/>
      <c r="E79" s="11" t="s">
        <v>70</v>
      </c>
      <c r="F79" s="12">
        <v>0</v>
      </c>
      <c r="G79" s="12">
        <v>0</v>
      </c>
      <c r="H79" s="12">
        <v>0</v>
      </c>
    </row>
    <row r="80" spans="1:8" ht="15" customHeight="1" x14ac:dyDescent="0.3">
      <c r="A80" s="38" t="s">
        <v>26</v>
      </c>
      <c r="B80" s="37"/>
      <c r="C80" s="36"/>
      <c r="D80" s="39" t="s">
        <v>101</v>
      </c>
      <c r="E80" s="18" t="s">
        <v>5</v>
      </c>
      <c r="F80" s="17">
        <f>F81+F82+F83+F84+F85</f>
        <v>779300</v>
      </c>
      <c r="G80" s="19">
        <f>G81+G82+G83+G84+G85</f>
        <v>676824.4</v>
      </c>
      <c r="H80" s="19">
        <f>H81+H82+H83+H84+H85</f>
        <v>676824.4</v>
      </c>
    </row>
    <row r="81" spans="1:8" ht="31.2" x14ac:dyDescent="0.3">
      <c r="A81" s="38"/>
      <c r="B81" s="37"/>
      <c r="C81" s="36"/>
      <c r="D81" s="39"/>
      <c r="E81" s="9" t="s">
        <v>6</v>
      </c>
      <c r="F81" s="16"/>
      <c r="G81" s="10"/>
      <c r="H81" s="10"/>
    </row>
    <row r="82" spans="1:8" x14ac:dyDescent="0.3">
      <c r="A82" s="38"/>
      <c r="B82" s="37"/>
      <c r="C82" s="36"/>
      <c r="D82" s="39"/>
      <c r="E82" s="11" t="s">
        <v>7</v>
      </c>
      <c r="F82" s="16">
        <f>F86+F92</f>
        <v>779300</v>
      </c>
      <c r="G82" s="10">
        <v>676824.4</v>
      </c>
      <c r="H82" s="10">
        <v>676824.4</v>
      </c>
    </row>
    <row r="83" spans="1:8" x14ac:dyDescent="0.3">
      <c r="A83" s="38"/>
      <c r="B83" s="37"/>
      <c r="C83" s="36"/>
      <c r="D83" s="39"/>
      <c r="E83" s="9" t="s">
        <v>8</v>
      </c>
      <c r="F83" s="16">
        <v>0</v>
      </c>
      <c r="G83" s="10">
        <v>0</v>
      </c>
      <c r="H83" s="10">
        <v>0</v>
      </c>
    </row>
    <row r="84" spans="1:8" x14ac:dyDescent="0.3">
      <c r="A84" s="38"/>
      <c r="B84" s="37"/>
      <c r="C84" s="36"/>
      <c r="D84" s="39"/>
      <c r="E84" s="11" t="s">
        <v>9</v>
      </c>
      <c r="F84" s="16">
        <v>0</v>
      </c>
      <c r="G84" s="10">
        <v>0</v>
      </c>
      <c r="H84" s="10">
        <v>0</v>
      </c>
    </row>
    <row r="85" spans="1:8" x14ac:dyDescent="0.3">
      <c r="A85" s="38"/>
      <c r="B85" s="37"/>
      <c r="C85" s="36"/>
      <c r="D85" s="39"/>
      <c r="E85" s="11" t="s">
        <v>70</v>
      </c>
      <c r="F85" s="12">
        <v>0</v>
      </c>
      <c r="G85" s="12">
        <v>0</v>
      </c>
      <c r="H85" s="12">
        <v>0</v>
      </c>
    </row>
    <row r="86" spans="1:8" ht="15" customHeight="1" x14ac:dyDescent="0.3">
      <c r="A86" s="41"/>
      <c r="B86" s="37"/>
      <c r="C86" s="36" t="s">
        <v>23</v>
      </c>
      <c r="D86" s="39" t="s">
        <v>101</v>
      </c>
      <c r="E86" s="18" t="s">
        <v>5</v>
      </c>
      <c r="F86" s="19">
        <f>F88+F89+F90+F91</f>
        <v>687234.26699999999</v>
      </c>
      <c r="G86" s="19">
        <f>G88+G89+G90+G91</f>
        <v>676345.94700000004</v>
      </c>
      <c r="H86" s="19">
        <f>H88+H89+H90+H91</f>
        <v>676345.94700000004</v>
      </c>
    </row>
    <row r="87" spans="1:8" ht="31.2" x14ac:dyDescent="0.3">
      <c r="A87" s="41"/>
      <c r="B87" s="37"/>
      <c r="C87" s="36"/>
      <c r="D87" s="39"/>
      <c r="E87" s="9" t="s">
        <v>6</v>
      </c>
      <c r="F87" s="16"/>
      <c r="G87" s="10"/>
      <c r="H87" s="10"/>
    </row>
    <row r="88" spans="1:8" x14ac:dyDescent="0.3">
      <c r="A88" s="41"/>
      <c r="B88" s="37"/>
      <c r="C88" s="36"/>
      <c r="D88" s="39"/>
      <c r="E88" s="11" t="s">
        <v>7</v>
      </c>
      <c r="F88" s="16">
        <v>687234.26699999999</v>
      </c>
      <c r="G88" s="10">
        <v>676345.94700000004</v>
      </c>
      <c r="H88" s="10">
        <v>676345.94700000004</v>
      </c>
    </row>
    <row r="89" spans="1:8" x14ac:dyDescent="0.3">
      <c r="A89" s="41"/>
      <c r="B89" s="37"/>
      <c r="C89" s="36"/>
      <c r="D89" s="39"/>
      <c r="E89" s="9" t="s">
        <v>8</v>
      </c>
      <c r="F89" s="16">
        <v>0</v>
      </c>
      <c r="G89" s="10">
        <v>0</v>
      </c>
      <c r="H89" s="10">
        <v>0</v>
      </c>
    </row>
    <row r="90" spans="1:8" x14ac:dyDescent="0.3">
      <c r="A90" s="41"/>
      <c r="B90" s="37"/>
      <c r="C90" s="36"/>
      <c r="D90" s="39"/>
      <c r="E90" s="11" t="s">
        <v>9</v>
      </c>
      <c r="F90" s="16">
        <v>0</v>
      </c>
      <c r="G90" s="10">
        <v>0</v>
      </c>
      <c r="H90" s="10">
        <v>0</v>
      </c>
    </row>
    <row r="91" spans="1:8" x14ac:dyDescent="0.3">
      <c r="A91" s="41"/>
      <c r="B91" s="37"/>
      <c r="C91" s="36"/>
      <c r="D91" s="39"/>
      <c r="E91" s="11" t="s">
        <v>70</v>
      </c>
      <c r="F91" s="12">
        <v>0</v>
      </c>
      <c r="G91" s="12">
        <v>0</v>
      </c>
      <c r="H91" s="12">
        <v>0</v>
      </c>
    </row>
    <row r="92" spans="1:8" ht="15" customHeight="1" x14ac:dyDescent="0.3">
      <c r="A92" s="38"/>
      <c r="B92" s="37"/>
      <c r="C92" s="36" t="s">
        <v>24</v>
      </c>
      <c r="D92" s="39" t="s">
        <v>101</v>
      </c>
      <c r="E92" s="18" t="s">
        <v>5</v>
      </c>
      <c r="F92" s="19">
        <f>F94+F95+F96+F97</f>
        <v>92065.732999999993</v>
      </c>
      <c r="G92" s="19">
        <f>G94+G95+G96+G97</f>
        <v>10222.127</v>
      </c>
      <c r="H92" s="19">
        <f>H94+H95+H96+H97</f>
        <v>10222.127</v>
      </c>
    </row>
    <row r="93" spans="1:8" ht="31.2" x14ac:dyDescent="0.3">
      <c r="A93" s="38"/>
      <c r="B93" s="37"/>
      <c r="C93" s="36"/>
      <c r="D93" s="39"/>
      <c r="E93" s="9" t="s">
        <v>6</v>
      </c>
      <c r="F93" s="16"/>
      <c r="G93" s="10"/>
      <c r="H93" s="10"/>
    </row>
    <row r="94" spans="1:8" x14ac:dyDescent="0.3">
      <c r="A94" s="38"/>
      <c r="B94" s="37"/>
      <c r="C94" s="36"/>
      <c r="D94" s="39"/>
      <c r="E94" s="11" t="s">
        <v>7</v>
      </c>
      <c r="F94" s="16">
        <v>92065.732999999993</v>
      </c>
      <c r="G94" s="10">
        <v>478.45299999999997</v>
      </c>
      <c r="H94" s="10">
        <v>478.45299999999997</v>
      </c>
    </row>
    <row r="95" spans="1:8" x14ac:dyDescent="0.3">
      <c r="A95" s="38"/>
      <c r="B95" s="37"/>
      <c r="C95" s="36"/>
      <c r="D95" s="39"/>
      <c r="E95" s="9" t="s">
        <v>8</v>
      </c>
      <c r="F95" s="16">
        <v>0</v>
      </c>
      <c r="G95" s="10">
        <v>9743.6740000000009</v>
      </c>
      <c r="H95" s="10">
        <v>9743.6740000000009</v>
      </c>
    </row>
    <row r="96" spans="1:8" x14ac:dyDescent="0.3">
      <c r="A96" s="38"/>
      <c r="B96" s="37"/>
      <c r="C96" s="36"/>
      <c r="D96" s="39"/>
      <c r="E96" s="11" t="s">
        <v>9</v>
      </c>
      <c r="F96" s="16">
        <v>0</v>
      </c>
      <c r="G96" s="10">
        <v>0</v>
      </c>
      <c r="H96" s="10">
        <v>0</v>
      </c>
    </row>
    <row r="97" spans="1:8" x14ac:dyDescent="0.3">
      <c r="A97" s="38"/>
      <c r="B97" s="37"/>
      <c r="C97" s="36"/>
      <c r="D97" s="39"/>
      <c r="E97" s="11" t="s">
        <v>70</v>
      </c>
      <c r="F97" s="12">
        <v>0</v>
      </c>
      <c r="G97" s="12">
        <v>0</v>
      </c>
      <c r="H97" s="12">
        <v>0</v>
      </c>
    </row>
    <row r="98" spans="1:8" ht="15" customHeight="1" x14ac:dyDescent="0.3">
      <c r="A98" s="38" t="s">
        <v>27</v>
      </c>
      <c r="B98" s="38"/>
      <c r="C98" s="36"/>
      <c r="D98" s="39" t="s">
        <v>101</v>
      </c>
      <c r="E98" s="18" t="s">
        <v>5</v>
      </c>
      <c r="F98" s="17">
        <f>F100</f>
        <v>340550.40000000002</v>
      </c>
      <c r="G98" s="17">
        <f>G100+G101+G102+G103</f>
        <v>295769.09999999998</v>
      </c>
      <c r="H98" s="17">
        <f>H100+H101+H102+H103</f>
        <v>295769.09999999998</v>
      </c>
    </row>
    <row r="99" spans="1:8" ht="31.2" x14ac:dyDescent="0.3">
      <c r="A99" s="38"/>
      <c r="B99" s="38"/>
      <c r="C99" s="36"/>
      <c r="D99" s="39"/>
      <c r="E99" s="9" t="s">
        <v>6</v>
      </c>
      <c r="F99" s="16"/>
      <c r="G99" s="10"/>
      <c r="H99" s="10"/>
    </row>
    <row r="100" spans="1:8" x14ac:dyDescent="0.3">
      <c r="A100" s="38"/>
      <c r="B100" s="38"/>
      <c r="C100" s="36"/>
      <c r="D100" s="39"/>
      <c r="E100" s="11" t="s">
        <v>7</v>
      </c>
      <c r="F100" s="16">
        <f>F104+F110+F116+F122</f>
        <v>340550.40000000002</v>
      </c>
      <c r="G100" s="10">
        <f>G118+G124+G130+G136+G140</f>
        <v>295769.09999999998</v>
      </c>
      <c r="H100" s="10">
        <f>H118+H124+H130+H136+H140</f>
        <v>295769.09999999998</v>
      </c>
    </row>
    <row r="101" spans="1:8" x14ac:dyDescent="0.3">
      <c r="A101" s="38"/>
      <c r="B101" s="38"/>
      <c r="C101" s="36"/>
      <c r="D101" s="39"/>
      <c r="E101" s="9" t="s">
        <v>8</v>
      </c>
      <c r="F101" s="16">
        <v>0</v>
      </c>
      <c r="G101" s="10">
        <f>F101</f>
        <v>0</v>
      </c>
      <c r="H101" s="10">
        <f>G101</f>
        <v>0</v>
      </c>
    </row>
    <row r="102" spans="1:8" x14ac:dyDescent="0.3">
      <c r="A102" s="38"/>
      <c r="B102" s="38"/>
      <c r="C102" s="36"/>
      <c r="D102" s="39"/>
      <c r="E102" s="11" t="s">
        <v>9</v>
      </c>
      <c r="F102" s="16">
        <v>0</v>
      </c>
      <c r="G102" s="10">
        <f>F102</f>
        <v>0</v>
      </c>
      <c r="H102" s="10">
        <f>G102</f>
        <v>0</v>
      </c>
    </row>
    <row r="103" spans="1:8" x14ac:dyDescent="0.3">
      <c r="A103" s="38"/>
      <c r="B103" s="38"/>
      <c r="C103" s="36"/>
      <c r="D103" s="39"/>
      <c r="E103" s="11" t="s">
        <v>70</v>
      </c>
      <c r="F103" s="12">
        <v>0</v>
      </c>
      <c r="G103" s="12">
        <v>0</v>
      </c>
      <c r="H103" s="12">
        <v>0</v>
      </c>
    </row>
    <row r="104" spans="1:8" x14ac:dyDescent="0.3">
      <c r="A104" s="38"/>
      <c r="B104" s="38"/>
      <c r="C104" s="36" t="s">
        <v>111</v>
      </c>
      <c r="D104" s="39" t="s">
        <v>101</v>
      </c>
      <c r="E104" s="18" t="s">
        <v>5</v>
      </c>
      <c r="F104" s="34">
        <f>F106</f>
        <v>171495.4</v>
      </c>
      <c r="G104" s="12">
        <v>0</v>
      </c>
      <c r="H104" s="12">
        <v>0</v>
      </c>
    </row>
    <row r="105" spans="1:8" ht="31.2" x14ac:dyDescent="0.3">
      <c r="A105" s="38"/>
      <c r="B105" s="38"/>
      <c r="C105" s="36"/>
      <c r="D105" s="39"/>
      <c r="E105" s="9" t="s">
        <v>6</v>
      </c>
      <c r="F105" s="12"/>
      <c r="G105" s="12"/>
      <c r="H105" s="12"/>
    </row>
    <row r="106" spans="1:8" x14ac:dyDescent="0.3">
      <c r="A106" s="38"/>
      <c r="B106" s="38"/>
      <c r="C106" s="36"/>
      <c r="D106" s="39"/>
      <c r="E106" s="11" t="s">
        <v>7</v>
      </c>
      <c r="F106" s="12">
        <v>171495.4</v>
      </c>
      <c r="G106" s="12">
        <v>0</v>
      </c>
      <c r="H106" s="12">
        <v>0</v>
      </c>
    </row>
    <row r="107" spans="1:8" x14ac:dyDescent="0.3">
      <c r="A107" s="38"/>
      <c r="B107" s="38"/>
      <c r="C107" s="36"/>
      <c r="D107" s="39"/>
      <c r="E107" s="9" t="s">
        <v>8</v>
      </c>
      <c r="F107" s="12">
        <v>0</v>
      </c>
      <c r="G107" s="12">
        <v>0</v>
      </c>
      <c r="H107" s="12">
        <v>0</v>
      </c>
    </row>
    <row r="108" spans="1:8" x14ac:dyDescent="0.3">
      <c r="A108" s="38"/>
      <c r="B108" s="38"/>
      <c r="C108" s="36"/>
      <c r="D108" s="39"/>
      <c r="E108" s="11" t="s">
        <v>9</v>
      </c>
      <c r="F108" s="12">
        <v>0</v>
      </c>
      <c r="G108" s="12">
        <v>0</v>
      </c>
      <c r="H108" s="12">
        <v>0</v>
      </c>
    </row>
    <row r="109" spans="1:8" x14ac:dyDescent="0.3">
      <c r="A109" s="38"/>
      <c r="B109" s="38"/>
      <c r="C109" s="36"/>
      <c r="D109" s="39"/>
      <c r="E109" s="11" t="s">
        <v>70</v>
      </c>
      <c r="F109" s="12">
        <v>0</v>
      </c>
      <c r="G109" s="12">
        <v>0</v>
      </c>
      <c r="H109" s="12">
        <v>0</v>
      </c>
    </row>
    <row r="110" spans="1:8" x14ac:dyDescent="0.3">
      <c r="A110" s="38"/>
      <c r="B110" s="38"/>
      <c r="C110" s="36" t="s">
        <v>76</v>
      </c>
      <c r="D110" s="39" t="s">
        <v>101</v>
      </c>
      <c r="E110" s="18" t="s">
        <v>5</v>
      </c>
      <c r="F110" s="34">
        <f>F112</f>
        <v>92000</v>
      </c>
      <c r="G110" s="12">
        <v>0</v>
      </c>
      <c r="H110" s="12">
        <v>0</v>
      </c>
    </row>
    <row r="111" spans="1:8" ht="31.2" x14ac:dyDescent="0.3">
      <c r="A111" s="38"/>
      <c r="B111" s="38"/>
      <c r="C111" s="36"/>
      <c r="D111" s="39"/>
      <c r="E111" s="9" t="s">
        <v>6</v>
      </c>
      <c r="F111" s="12"/>
      <c r="G111" s="12"/>
      <c r="H111" s="12"/>
    </row>
    <row r="112" spans="1:8" x14ac:dyDescent="0.3">
      <c r="A112" s="38"/>
      <c r="B112" s="38"/>
      <c r="C112" s="36"/>
      <c r="D112" s="39"/>
      <c r="E112" s="11" t="s">
        <v>7</v>
      </c>
      <c r="F112" s="12">
        <v>92000</v>
      </c>
      <c r="G112" s="12">
        <v>0</v>
      </c>
      <c r="H112" s="12">
        <v>0</v>
      </c>
    </row>
    <row r="113" spans="1:8" x14ac:dyDescent="0.3">
      <c r="A113" s="38"/>
      <c r="B113" s="38"/>
      <c r="C113" s="36"/>
      <c r="D113" s="39"/>
      <c r="E113" s="9" t="s">
        <v>8</v>
      </c>
      <c r="F113" s="12">
        <v>0</v>
      </c>
      <c r="G113" s="12">
        <v>0</v>
      </c>
      <c r="H113" s="12">
        <v>0</v>
      </c>
    </row>
    <row r="114" spans="1:8" x14ac:dyDescent="0.3">
      <c r="A114" s="38"/>
      <c r="B114" s="38"/>
      <c r="C114" s="36"/>
      <c r="D114" s="39"/>
      <c r="E114" s="11" t="s">
        <v>9</v>
      </c>
      <c r="F114" s="12">
        <v>0</v>
      </c>
      <c r="G114" s="12">
        <v>0</v>
      </c>
      <c r="H114" s="12">
        <v>0</v>
      </c>
    </row>
    <row r="115" spans="1:8" x14ac:dyDescent="0.3">
      <c r="A115" s="38"/>
      <c r="B115" s="38"/>
      <c r="C115" s="36"/>
      <c r="D115" s="39"/>
      <c r="E115" s="11" t="s">
        <v>70</v>
      </c>
      <c r="F115" s="12">
        <v>0</v>
      </c>
      <c r="G115" s="12">
        <v>0</v>
      </c>
      <c r="H115" s="12">
        <v>0</v>
      </c>
    </row>
    <row r="116" spans="1:8" ht="15" customHeight="1" x14ac:dyDescent="0.3">
      <c r="A116" s="38"/>
      <c r="B116" s="37"/>
      <c r="C116" s="36" t="s">
        <v>73</v>
      </c>
      <c r="D116" s="39" t="s">
        <v>101</v>
      </c>
      <c r="E116" s="18" t="s">
        <v>5</v>
      </c>
      <c r="F116" s="19">
        <f>F118+F119+F120+F121</f>
        <v>0</v>
      </c>
      <c r="G116" s="19">
        <f>G118+G119+G120+G121</f>
        <v>54860.974000000002</v>
      </c>
      <c r="H116" s="19">
        <f>H118+H119+H120+H121</f>
        <v>54860.974000000002</v>
      </c>
    </row>
    <row r="117" spans="1:8" ht="31.2" x14ac:dyDescent="0.3">
      <c r="A117" s="38"/>
      <c r="B117" s="37"/>
      <c r="C117" s="36"/>
      <c r="D117" s="39"/>
      <c r="E117" s="9" t="s">
        <v>6</v>
      </c>
      <c r="F117" s="16"/>
      <c r="G117" s="10"/>
      <c r="H117" s="10"/>
    </row>
    <row r="118" spans="1:8" x14ac:dyDescent="0.3">
      <c r="A118" s="38"/>
      <c r="B118" s="37"/>
      <c r="C118" s="36"/>
      <c r="D118" s="39"/>
      <c r="E118" s="11" t="s">
        <v>7</v>
      </c>
      <c r="F118" s="16">
        <v>0</v>
      </c>
      <c r="G118" s="10">
        <v>54860.974000000002</v>
      </c>
      <c r="H118" s="10">
        <v>54860.974000000002</v>
      </c>
    </row>
    <row r="119" spans="1:8" x14ac:dyDescent="0.3">
      <c r="A119" s="38"/>
      <c r="B119" s="37"/>
      <c r="C119" s="36"/>
      <c r="D119" s="39"/>
      <c r="E119" s="9" t="s">
        <v>8</v>
      </c>
      <c r="F119" s="16">
        <v>0</v>
      </c>
      <c r="G119" s="10">
        <f>F119</f>
        <v>0</v>
      </c>
      <c r="H119" s="10">
        <f>G119</f>
        <v>0</v>
      </c>
    </row>
    <row r="120" spans="1:8" x14ac:dyDescent="0.3">
      <c r="A120" s="38"/>
      <c r="B120" s="37"/>
      <c r="C120" s="36"/>
      <c r="D120" s="39"/>
      <c r="E120" s="11" t="s">
        <v>9</v>
      </c>
      <c r="F120" s="16">
        <v>0</v>
      </c>
      <c r="G120" s="10">
        <v>0</v>
      </c>
      <c r="H120" s="10">
        <v>0</v>
      </c>
    </row>
    <row r="121" spans="1:8" x14ac:dyDescent="0.3">
      <c r="A121" s="38"/>
      <c r="B121" s="37"/>
      <c r="C121" s="36"/>
      <c r="D121" s="39"/>
      <c r="E121" s="11" t="s">
        <v>70</v>
      </c>
      <c r="F121" s="12">
        <v>0</v>
      </c>
      <c r="G121" s="12">
        <v>0</v>
      </c>
      <c r="H121" s="12">
        <v>0</v>
      </c>
    </row>
    <row r="122" spans="1:8" ht="15" customHeight="1" x14ac:dyDescent="0.3">
      <c r="A122" s="38"/>
      <c r="B122" s="37"/>
      <c r="C122" s="36" t="s">
        <v>74</v>
      </c>
      <c r="D122" s="39" t="s">
        <v>101</v>
      </c>
      <c r="E122" s="18" t="s">
        <v>5</v>
      </c>
      <c r="F122" s="19">
        <f>F124+F125+F126+F127</f>
        <v>77055</v>
      </c>
      <c r="G122" s="19">
        <f>G124+G125+G126+G127</f>
        <v>58800</v>
      </c>
      <c r="H122" s="19">
        <f>H124+H125+H126+H127</f>
        <v>58800</v>
      </c>
    </row>
    <row r="123" spans="1:8" ht="31.2" x14ac:dyDescent="0.3">
      <c r="A123" s="38"/>
      <c r="B123" s="37"/>
      <c r="C123" s="36"/>
      <c r="D123" s="39"/>
      <c r="E123" s="9" t="s">
        <v>6</v>
      </c>
      <c r="F123" s="16"/>
      <c r="G123" s="10"/>
      <c r="H123" s="10"/>
    </row>
    <row r="124" spans="1:8" x14ac:dyDescent="0.3">
      <c r="A124" s="38"/>
      <c r="B124" s="37"/>
      <c r="C124" s="36"/>
      <c r="D124" s="39"/>
      <c r="E124" s="11" t="s">
        <v>7</v>
      </c>
      <c r="F124" s="16">
        <v>77055</v>
      </c>
      <c r="G124" s="10">
        <v>58800</v>
      </c>
      <c r="H124" s="10">
        <v>58800</v>
      </c>
    </row>
    <row r="125" spans="1:8" x14ac:dyDescent="0.3">
      <c r="A125" s="38"/>
      <c r="B125" s="37"/>
      <c r="C125" s="36"/>
      <c r="D125" s="39"/>
      <c r="E125" s="9" t="s">
        <v>8</v>
      </c>
      <c r="F125" s="16">
        <v>0</v>
      </c>
      <c r="G125" s="10">
        <f>F125</f>
        <v>0</v>
      </c>
      <c r="H125" s="10">
        <f>G125</f>
        <v>0</v>
      </c>
    </row>
    <row r="126" spans="1:8" x14ac:dyDescent="0.3">
      <c r="A126" s="38"/>
      <c r="B126" s="37"/>
      <c r="C126" s="36"/>
      <c r="D126" s="39"/>
      <c r="E126" s="11" t="s">
        <v>9</v>
      </c>
      <c r="F126" s="16">
        <v>0</v>
      </c>
      <c r="G126" s="10">
        <v>0</v>
      </c>
      <c r="H126" s="10">
        <v>0</v>
      </c>
    </row>
    <row r="127" spans="1:8" x14ac:dyDescent="0.3">
      <c r="A127" s="38"/>
      <c r="B127" s="37"/>
      <c r="C127" s="36"/>
      <c r="D127" s="39"/>
      <c r="E127" s="11" t="s">
        <v>70</v>
      </c>
      <c r="F127" s="12">
        <v>0</v>
      </c>
      <c r="G127" s="12">
        <v>0</v>
      </c>
      <c r="H127" s="12">
        <v>0</v>
      </c>
    </row>
    <row r="128" spans="1:8" x14ac:dyDescent="0.3">
      <c r="A128" s="38"/>
      <c r="B128" s="37"/>
      <c r="C128" s="36" t="s">
        <v>75</v>
      </c>
      <c r="D128" s="39" t="s">
        <v>101</v>
      </c>
      <c r="E128" s="18" t="s">
        <v>5</v>
      </c>
      <c r="F128" s="19">
        <f>F130+F131+F132+F133</f>
        <v>0</v>
      </c>
      <c r="G128" s="19">
        <f>G130+G131+G132+G133</f>
        <v>39276.928999999996</v>
      </c>
      <c r="H128" s="19">
        <f>H130+H131+H132+H133</f>
        <v>39276.928999999996</v>
      </c>
    </row>
    <row r="129" spans="1:8" ht="31.2" x14ac:dyDescent="0.3">
      <c r="A129" s="38"/>
      <c r="B129" s="37"/>
      <c r="C129" s="36"/>
      <c r="D129" s="39"/>
      <c r="E129" s="9" t="s">
        <v>6</v>
      </c>
      <c r="F129" s="16"/>
      <c r="G129" s="10"/>
      <c r="H129" s="10"/>
    </row>
    <row r="130" spans="1:8" x14ac:dyDescent="0.3">
      <c r="A130" s="38"/>
      <c r="B130" s="37"/>
      <c r="C130" s="36"/>
      <c r="D130" s="39"/>
      <c r="E130" s="11" t="s">
        <v>7</v>
      </c>
      <c r="F130" s="16">
        <v>0</v>
      </c>
      <c r="G130" s="10">
        <v>36554.212</v>
      </c>
      <c r="H130" s="10">
        <v>36554.212</v>
      </c>
    </row>
    <row r="131" spans="1:8" x14ac:dyDescent="0.3">
      <c r="A131" s="38"/>
      <c r="B131" s="37"/>
      <c r="C131" s="36"/>
      <c r="D131" s="39"/>
      <c r="E131" s="9" t="s">
        <v>8</v>
      </c>
      <c r="F131" s="16">
        <v>0</v>
      </c>
      <c r="G131" s="10">
        <v>2722.7170000000001</v>
      </c>
      <c r="H131" s="10">
        <v>2722.7170000000001</v>
      </c>
    </row>
    <row r="132" spans="1:8" x14ac:dyDescent="0.3">
      <c r="A132" s="38"/>
      <c r="B132" s="37"/>
      <c r="C132" s="36"/>
      <c r="D132" s="39"/>
      <c r="E132" s="11" t="s">
        <v>9</v>
      </c>
      <c r="F132" s="16">
        <v>0</v>
      </c>
      <c r="G132" s="10">
        <v>0</v>
      </c>
      <c r="H132" s="10">
        <v>0</v>
      </c>
    </row>
    <row r="133" spans="1:8" x14ac:dyDescent="0.3">
      <c r="A133" s="38"/>
      <c r="B133" s="37"/>
      <c r="C133" s="36"/>
      <c r="D133" s="39"/>
      <c r="E133" s="11" t="s">
        <v>70</v>
      </c>
      <c r="F133" s="12">
        <v>0</v>
      </c>
      <c r="G133" s="12">
        <v>0</v>
      </c>
      <c r="H133" s="12">
        <v>0</v>
      </c>
    </row>
    <row r="134" spans="1:8" x14ac:dyDescent="0.3">
      <c r="A134" s="38"/>
      <c r="B134" s="37"/>
      <c r="C134" s="36" t="s">
        <v>76</v>
      </c>
      <c r="D134" s="39" t="s">
        <v>101</v>
      </c>
      <c r="E134" s="18" t="s">
        <v>5</v>
      </c>
      <c r="F134" s="19">
        <f>F136+F137+F138+F139</f>
        <v>0</v>
      </c>
      <c r="G134" s="19">
        <f>G136+G137+G138+G139</f>
        <v>50699.813999999998</v>
      </c>
      <c r="H134" s="19">
        <f>H136+H137+H138+H139</f>
        <v>50699.813999999998</v>
      </c>
    </row>
    <row r="135" spans="1:8" ht="31.2" x14ac:dyDescent="0.3">
      <c r="A135" s="38"/>
      <c r="B135" s="37"/>
      <c r="C135" s="36"/>
      <c r="D135" s="39"/>
      <c r="E135" s="9" t="s">
        <v>6</v>
      </c>
      <c r="F135" s="16"/>
      <c r="G135" s="10"/>
      <c r="H135" s="10"/>
    </row>
    <row r="136" spans="1:8" x14ac:dyDescent="0.3">
      <c r="A136" s="38"/>
      <c r="B136" s="37"/>
      <c r="C136" s="36"/>
      <c r="D136" s="39"/>
      <c r="E136" s="11" t="s">
        <v>7</v>
      </c>
      <c r="F136" s="16">
        <v>0</v>
      </c>
      <c r="G136" s="10">
        <v>50699.813999999998</v>
      </c>
      <c r="H136" s="10">
        <v>50699.813999999998</v>
      </c>
    </row>
    <row r="137" spans="1:8" x14ac:dyDescent="0.3">
      <c r="A137" s="38"/>
      <c r="B137" s="37"/>
      <c r="C137" s="36"/>
      <c r="D137" s="39"/>
      <c r="E137" s="9" t="s">
        <v>8</v>
      </c>
      <c r="F137" s="16">
        <v>0</v>
      </c>
      <c r="G137" s="10">
        <f>F137</f>
        <v>0</v>
      </c>
      <c r="H137" s="10">
        <f>G137</f>
        <v>0</v>
      </c>
    </row>
    <row r="138" spans="1:8" x14ac:dyDescent="0.3">
      <c r="A138" s="38"/>
      <c r="B138" s="37"/>
      <c r="C138" s="36"/>
      <c r="D138" s="39"/>
      <c r="E138" s="11" t="s">
        <v>9</v>
      </c>
      <c r="F138" s="16">
        <v>0</v>
      </c>
      <c r="G138" s="10">
        <v>0</v>
      </c>
      <c r="H138" s="10">
        <v>0</v>
      </c>
    </row>
    <row r="139" spans="1:8" x14ac:dyDescent="0.3">
      <c r="A139" s="38"/>
      <c r="B139" s="37"/>
      <c r="C139" s="36"/>
      <c r="D139" s="39"/>
      <c r="E139" s="11" t="s">
        <v>70</v>
      </c>
      <c r="F139" s="12">
        <v>0</v>
      </c>
      <c r="G139" s="12">
        <v>0</v>
      </c>
      <c r="H139" s="12">
        <v>0</v>
      </c>
    </row>
    <row r="140" spans="1:8" x14ac:dyDescent="0.3">
      <c r="A140" s="38"/>
      <c r="B140" s="37"/>
      <c r="C140" s="36" t="s">
        <v>77</v>
      </c>
      <c r="D140" s="39" t="s">
        <v>101</v>
      </c>
      <c r="E140" s="18" t="s">
        <v>5</v>
      </c>
      <c r="F140" s="19">
        <f>F142+F143+F144+F145</f>
        <v>0</v>
      </c>
      <c r="G140" s="19">
        <f>G142+G143+G144+G145</f>
        <v>94854.1</v>
      </c>
      <c r="H140" s="19">
        <f>H142+H143+H144+H145</f>
        <v>94854.1</v>
      </c>
    </row>
    <row r="141" spans="1:8" ht="31.2" x14ac:dyDescent="0.3">
      <c r="A141" s="38"/>
      <c r="B141" s="37"/>
      <c r="C141" s="36"/>
      <c r="D141" s="39"/>
      <c r="E141" s="9" t="s">
        <v>6</v>
      </c>
      <c r="F141" s="16"/>
      <c r="G141" s="10"/>
      <c r="H141" s="10"/>
    </row>
    <row r="142" spans="1:8" x14ac:dyDescent="0.3">
      <c r="A142" s="38"/>
      <c r="B142" s="37"/>
      <c r="C142" s="36"/>
      <c r="D142" s="39"/>
      <c r="E142" s="11" t="s">
        <v>7</v>
      </c>
      <c r="F142" s="16">
        <v>0</v>
      </c>
      <c r="G142" s="10">
        <v>94854.1</v>
      </c>
      <c r="H142" s="10">
        <v>94854.1</v>
      </c>
    </row>
    <row r="143" spans="1:8" x14ac:dyDescent="0.3">
      <c r="A143" s="38"/>
      <c r="B143" s="37"/>
      <c r="C143" s="36"/>
      <c r="D143" s="39"/>
      <c r="E143" s="9" t="s">
        <v>8</v>
      </c>
      <c r="F143" s="16">
        <v>0</v>
      </c>
      <c r="G143" s="10">
        <f>F143</f>
        <v>0</v>
      </c>
      <c r="H143" s="10">
        <f>G143</f>
        <v>0</v>
      </c>
    </row>
    <row r="144" spans="1:8" x14ac:dyDescent="0.3">
      <c r="A144" s="38"/>
      <c r="B144" s="37"/>
      <c r="C144" s="36"/>
      <c r="D144" s="39"/>
      <c r="E144" s="11" t="s">
        <v>9</v>
      </c>
      <c r="F144" s="16">
        <v>0</v>
      </c>
      <c r="G144" s="10">
        <v>0</v>
      </c>
      <c r="H144" s="10">
        <v>0</v>
      </c>
    </row>
    <row r="145" spans="1:8" x14ac:dyDescent="0.3">
      <c r="A145" s="38"/>
      <c r="B145" s="37"/>
      <c r="C145" s="36"/>
      <c r="D145" s="39"/>
      <c r="E145" s="11" t="s">
        <v>70</v>
      </c>
      <c r="F145" s="12">
        <v>0</v>
      </c>
      <c r="G145" s="12">
        <v>0</v>
      </c>
      <c r="H145" s="12">
        <v>0</v>
      </c>
    </row>
    <row r="146" spans="1:8" ht="15" customHeight="1" x14ac:dyDescent="0.3">
      <c r="A146" s="38" t="s">
        <v>28</v>
      </c>
      <c r="B146" s="38"/>
      <c r="C146" s="36"/>
      <c r="D146" s="39" t="s">
        <v>101</v>
      </c>
      <c r="E146" s="15" t="s">
        <v>5</v>
      </c>
      <c r="F146" s="17">
        <f>F148+F149+F150+F151</f>
        <v>27800</v>
      </c>
      <c r="G146" s="17">
        <f>G148+G149+G150+G151</f>
        <v>24170.02</v>
      </c>
      <c r="H146" s="17">
        <f>H148+H149+H150+H151</f>
        <v>24170.02</v>
      </c>
    </row>
    <row r="147" spans="1:8" ht="31.2" x14ac:dyDescent="0.3">
      <c r="A147" s="38"/>
      <c r="B147" s="38"/>
      <c r="C147" s="36"/>
      <c r="D147" s="39"/>
      <c r="E147" s="9" t="s">
        <v>6</v>
      </c>
      <c r="F147" s="16"/>
      <c r="G147" s="10"/>
      <c r="H147" s="10"/>
    </row>
    <row r="148" spans="1:8" x14ac:dyDescent="0.3">
      <c r="A148" s="38"/>
      <c r="B148" s="38"/>
      <c r="C148" s="36"/>
      <c r="D148" s="39"/>
      <c r="E148" s="11" t="s">
        <v>7</v>
      </c>
      <c r="F148" s="16">
        <v>0</v>
      </c>
      <c r="G148" s="10">
        <v>0</v>
      </c>
      <c r="H148" s="10">
        <v>0</v>
      </c>
    </row>
    <row r="149" spans="1:8" x14ac:dyDescent="0.3">
      <c r="A149" s="38"/>
      <c r="B149" s="38"/>
      <c r="C149" s="36"/>
      <c r="D149" s="39"/>
      <c r="E149" s="9" t="s">
        <v>8</v>
      </c>
      <c r="F149" s="16">
        <f>F152+F158+F164+F170+F176+F182+F188</f>
        <v>27800</v>
      </c>
      <c r="G149" s="10">
        <v>24170.02</v>
      </c>
      <c r="H149" s="10">
        <v>24170.02</v>
      </c>
    </row>
    <row r="150" spans="1:8" x14ac:dyDescent="0.3">
      <c r="A150" s="38"/>
      <c r="B150" s="38"/>
      <c r="C150" s="36"/>
      <c r="D150" s="39"/>
      <c r="E150" s="11" t="s">
        <v>9</v>
      </c>
      <c r="F150" s="16">
        <v>0</v>
      </c>
      <c r="G150" s="10">
        <v>0</v>
      </c>
      <c r="H150" s="10">
        <v>0</v>
      </c>
    </row>
    <row r="151" spans="1:8" x14ac:dyDescent="0.3">
      <c r="A151" s="38"/>
      <c r="B151" s="38"/>
      <c r="C151" s="36"/>
      <c r="D151" s="39"/>
      <c r="E151" s="11" t="s">
        <v>70</v>
      </c>
      <c r="F151" s="12">
        <v>0</v>
      </c>
      <c r="G151" s="12">
        <v>0</v>
      </c>
      <c r="H151" s="12">
        <v>0</v>
      </c>
    </row>
    <row r="152" spans="1:8" ht="15" customHeight="1" x14ac:dyDescent="0.3">
      <c r="A152" s="38"/>
      <c r="B152" s="37"/>
      <c r="C152" s="36" t="s">
        <v>29</v>
      </c>
      <c r="D152" s="39" t="s">
        <v>101</v>
      </c>
      <c r="E152" s="18" t="s">
        <v>5</v>
      </c>
      <c r="F152" s="19">
        <f>F154+F155+F156+F157</f>
        <v>3210</v>
      </c>
      <c r="G152" s="19">
        <f>G154+G155+G156+G157</f>
        <v>24170.02</v>
      </c>
      <c r="H152" s="19">
        <f>H154+H155+H156+H157</f>
        <v>24170.02</v>
      </c>
    </row>
    <row r="153" spans="1:8" ht="31.2" x14ac:dyDescent="0.3">
      <c r="A153" s="38"/>
      <c r="B153" s="37"/>
      <c r="C153" s="36"/>
      <c r="D153" s="39"/>
      <c r="E153" s="9" t="s">
        <v>6</v>
      </c>
      <c r="F153" s="16"/>
      <c r="G153" s="10"/>
      <c r="H153" s="10"/>
    </row>
    <row r="154" spans="1:8" x14ac:dyDescent="0.3">
      <c r="A154" s="38"/>
      <c r="B154" s="37"/>
      <c r="C154" s="36"/>
      <c r="D154" s="39"/>
      <c r="E154" s="11" t="s">
        <v>7</v>
      </c>
      <c r="F154" s="16">
        <v>0</v>
      </c>
      <c r="G154" s="10">
        <v>0</v>
      </c>
      <c r="H154" s="10">
        <v>0</v>
      </c>
    </row>
    <row r="155" spans="1:8" x14ac:dyDescent="0.3">
      <c r="A155" s="38"/>
      <c r="B155" s="37"/>
      <c r="C155" s="36"/>
      <c r="D155" s="39"/>
      <c r="E155" s="9" t="s">
        <v>8</v>
      </c>
      <c r="F155" s="16">
        <v>3210</v>
      </c>
      <c r="G155" s="10">
        <v>24170.02</v>
      </c>
      <c r="H155" s="10">
        <v>24170.02</v>
      </c>
    </row>
    <row r="156" spans="1:8" x14ac:dyDescent="0.3">
      <c r="A156" s="38"/>
      <c r="B156" s="37"/>
      <c r="C156" s="36"/>
      <c r="D156" s="39"/>
      <c r="E156" s="11" t="s">
        <v>9</v>
      </c>
      <c r="F156" s="16">
        <v>0</v>
      </c>
      <c r="G156" s="10">
        <v>0</v>
      </c>
      <c r="H156" s="10">
        <v>0</v>
      </c>
    </row>
    <row r="157" spans="1:8" x14ac:dyDescent="0.3">
      <c r="A157" s="38"/>
      <c r="B157" s="37"/>
      <c r="C157" s="36"/>
      <c r="D157" s="39"/>
      <c r="E157" s="11" t="s">
        <v>70</v>
      </c>
      <c r="F157" s="12">
        <v>0</v>
      </c>
      <c r="G157" s="12">
        <v>0</v>
      </c>
      <c r="H157" s="12">
        <v>0</v>
      </c>
    </row>
    <row r="158" spans="1:8" x14ac:dyDescent="0.3">
      <c r="A158" s="38"/>
      <c r="B158" s="37"/>
      <c r="C158" s="36" t="s">
        <v>112</v>
      </c>
      <c r="D158" s="39" t="s">
        <v>101</v>
      </c>
      <c r="E158" s="18" t="s">
        <v>5</v>
      </c>
      <c r="F158" s="34">
        <f>F161</f>
        <v>4580</v>
      </c>
      <c r="G158" s="12">
        <v>0</v>
      </c>
      <c r="H158" s="12">
        <v>0</v>
      </c>
    </row>
    <row r="159" spans="1:8" ht="31.2" x14ac:dyDescent="0.3">
      <c r="A159" s="38"/>
      <c r="B159" s="37"/>
      <c r="C159" s="36"/>
      <c r="D159" s="39"/>
      <c r="E159" s="9" t="s">
        <v>6</v>
      </c>
      <c r="F159" s="12"/>
      <c r="G159" s="12"/>
      <c r="H159" s="12"/>
    </row>
    <row r="160" spans="1:8" x14ac:dyDescent="0.3">
      <c r="A160" s="38"/>
      <c r="B160" s="37"/>
      <c r="C160" s="36"/>
      <c r="D160" s="39"/>
      <c r="E160" s="11" t="s">
        <v>7</v>
      </c>
      <c r="F160" s="12">
        <v>0</v>
      </c>
      <c r="G160" s="12">
        <v>0</v>
      </c>
      <c r="H160" s="12">
        <v>0</v>
      </c>
    </row>
    <row r="161" spans="1:8" x14ac:dyDescent="0.3">
      <c r="A161" s="38"/>
      <c r="B161" s="37"/>
      <c r="C161" s="36"/>
      <c r="D161" s="39"/>
      <c r="E161" s="9" t="s">
        <v>8</v>
      </c>
      <c r="F161" s="12">
        <v>4580</v>
      </c>
      <c r="G161" s="12">
        <v>0</v>
      </c>
      <c r="H161" s="12">
        <v>0</v>
      </c>
    </row>
    <row r="162" spans="1:8" x14ac:dyDescent="0.3">
      <c r="A162" s="38"/>
      <c r="B162" s="37"/>
      <c r="C162" s="36"/>
      <c r="D162" s="39"/>
      <c r="E162" s="11" t="s">
        <v>9</v>
      </c>
      <c r="F162" s="12">
        <v>0</v>
      </c>
      <c r="G162" s="12">
        <v>0</v>
      </c>
      <c r="H162" s="12">
        <v>0</v>
      </c>
    </row>
    <row r="163" spans="1:8" x14ac:dyDescent="0.3">
      <c r="A163" s="38"/>
      <c r="B163" s="37"/>
      <c r="C163" s="36"/>
      <c r="D163" s="39"/>
      <c r="E163" s="11" t="s">
        <v>70</v>
      </c>
      <c r="F163" s="12">
        <v>0</v>
      </c>
      <c r="G163" s="12">
        <v>0</v>
      </c>
      <c r="H163" s="12">
        <v>0</v>
      </c>
    </row>
    <row r="164" spans="1:8" x14ac:dyDescent="0.3">
      <c r="A164" s="38"/>
      <c r="B164" s="37"/>
      <c r="C164" s="36" t="s">
        <v>113</v>
      </c>
      <c r="D164" s="39" t="s">
        <v>101</v>
      </c>
      <c r="E164" s="18" t="s">
        <v>5</v>
      </c>
      <c r="F164" s="34">
        <f>F167</f>
        <v>4750</v>
      </c>
      <c r="G164" s="12">
        <v>0</v>
      </c>
      <c r="H164" s="12">
        <v>0</v>
      </c>
    </row>
    <row r="165" spans="1:8" ht="31.2" x14ac:dyDescent="0.3">
      <c r="A165" s="38"/>
      <c r="B165" s="37"/>
      <c r="C165" s="36"/>
      <c r="D165" s="39"/>
      <c r="E165" s="9" t="s">
        <v>6</v>
      </c>
      <c r="F165" s="12"/>
      <c r="G165" s="12"/>
      <c r="H165" s="12"/>
    </row>
    <row r="166" spans="1:8" x14ac:dyDescent="0.3">
      <c r="A166" s="38"/>
      <c r="B166" s="37"/>
      <c r="C166" s="36"/>
      <c r="D166" s="39"/>
      <c r="E166" s="11" t="s">
        <v>7</v>
      </c>
      <c r="F166" s="12">
        <v>0</v>
      </c>
      <c r="G166" s="12">
        <v>0</v>
      </c>
      <c r="H166" s="12">
        <v>0</v>
      </c>
    </row>
    <row r="167" spans="1:8" x14ac:dyDescent="0.3">
      <c r="A167" s="38"/>
      <c r="B167" s="37"/>
      <c r="C167" s="36"/>
      <c r="D167" s="39"/>
      <c r="E167" s="9" t="s">
        <v>8</v>
      </c>
      <c r="F167" s="12">
        <v>4750</v>
      </c>
      <c r="G167" s="12">
        <v>0</v>
      </c>
      <c r="H167" s="12">
        <v>0</v>
      </c>
    </row>
    <row r="168" spans="1:8" x14ac:dyDescent="0.3">
      <c r="A168" s="38"/>
      <c r="B168" s="37"/>
      <c r="C168" s="36"/>
      <c r="D168" s="39"/>
      <c r="E168" s="11" t="s">
        <v>9</v>
      </c>
      <c r="F168" s="12">
        <v>0</v>
      </c>
      <c r="G168" s="12">
        <v>0</v>
      </c>
      <c r="H168" s="12">
        <v>0</v>
      </c>
    </row>
    <row r="169" spans="1:8" x14ac:dyDescent="0.3">
      <c r="A169" s="38"/>
      <c r="B169" s="37"/>
      <c r="C169" s="36"/>
      <c r="D169" s="39"/>
      <c r="E169" s="11" t="s">
        <v>70</v>
      </c>
      <c r="F169" s="12">
        <v>0</v>
      </c>
      <c r="G169" s="12">
        <v>0</v>
      </c>
      <c r="H169" s="12">
        <v>0</v>
      </c>
    </row>
    <row r="170" spans="1:8" x14ac:dyDescent="0.3">
      <c r="A170" s="38"/>
      <c r="B170" s="37"/>
      <c r="C170" s="36" t="s">
        <v>114</v>
      </c>
      <c r="D170" s="39" t="s">
        <v>101</v>
      </c>
      <c r="E170" s="18" t="s">
        <v>5</v>
      </c>
      <c r="F170" s="34">
        <f>F173</f>
        <v>1880</v>
      </c>
      <c r="G170" s="12">
        <v>0</v>
      </c>
      <c r="H170" s="12">
        <v>0</v>
      </c>
    </row>
    <row r="171" spans="1:8" ht="31.2" x14ac:dyDescent="0.3">
      <c r="A171" s="38"/>
      <c r="B171" s="37"/>
      <c r="C171" s="36"/>
      <c r="D171" s="39"/>
      <c r="E171" s="9" t="s">
        <v>6</v>
      </c>
      <c r="F171" s="12"/>
      <c r="G171" s="12"/>
      <c r="H171" s="12"/>
    </row>
    <row r="172" spans="1:8" x14ac:dyDescent="0.3">
      <c r="A172" s="38"/>
      <c r="B172" s="37"/>
      <c r="C172" s="36"/>
      <c r="D172" s="39"/>
      <c r="E172" s="11" t="s">
        <v>7</v>
      </c>
      <c r="F172" s="12">
        <v>0</v>
      </c>
      <c r="G172" s="12">
        <v>0</v>
      </c>
      <c r="H172" s="12">
        <v>0</v>
      </c>
    </row>
    <row r="173" spans="1:8" x14ac:dyDescent="0.3">
      <c r="A173" s="38"/>
      <c r="B173" s="37"/>
      <c r="C173" s="36"/>
      <c r="D173" s="39"/>
      <c r="E173" s="9" t="s">
        <v>8</v>
      </c>
      <c r="F173" s="12">
        <v>1880</v>
      </c>
      <c r="G173" s="12">
        <v>0</v>
      </c>
      <c r="H173" s="12">
        <v>0</v>
      </c>
    </row>
    <row r="174" spans="1:8" x14ac:dyDescent="0.3">
      <c r="A174" s="38"/>
      <c r="B174" s="37"/>
      <c r="C174" s="36"/>
      <c r="D174" s="39"/>
      <c r="E174" s="11" t="s">
        <v>9</v>
      </c>
      <c r="F174" s="12">
        <v>0</v>
      </c>
      <c r="G174" s="12">
        <v>0</v>
      </c>
      <c r="H174" s="12">
        <v>0</v>
      </c>
    </row>
    <row r="175" spans="1:8" x14ac:dyDescent="0.3">
      <c r="A175" s="38"/>
      <c r="B175" s="37"/>
      <c r="C175" s="36"/>
      <c r="D175" s="39"/>
      <c r="E175" s="11" t="s">
        <v>70</v>
      </c>
      <c r="F175" s="12">
        <v>0</v>
      </c>
      <c r="G175" s="12">
        <v>0</v>
      </c>
      <c r="H175" s="12">
        <v>0</v>
      </c>
    </row>
    <row r="176" spans="1:8" x14ac:dyDescent="0.3">
      <c r="A176" s="38"/>
      <c r="B176" s="37"/>
      <c r="C176" s="36" t="s">
        <v>115</v>
      </c>
      <c r="D176" s="39" t="s">
        <v>101</v>
      </c>
      <c r="E176" s="18" t="s">
        <v>5</v>
      </c>
      <c r="F176" s="34">
        <f>F179</f>
        <v>5310</v>
      </c>
      <c r="G176" s="12">
        <v>0</v>
      </c>
      <c r="H176" s="12">
        <v>0</v>
      </c>
    </row>
    <row r="177" spans="1:8" ht="31.2" x14ac:dyDescent="0.3">
      <c r="A177" s="38"/>
      <c r="B177" s="37"/>
      <c r="C177" s="36"/>
      <c r="D177" s="39"/>
      <c r="E177" s="9" t="s">
        <v>6</v>
      </c>
      <c r="F177" s="12"/>
      <c r="G177" s="12"/>
      <c r="H177" s="12"/>
    </row>
    <row r="178" spans="1:8" x14ac:dyDescent="0.3">
      <c r="A178" s="38"/>
      <c r="B178" s="37"/>
      <c r="C178" s="36"/>
      <c r="D178" s="39"/>
      <c r="E178" s="11" t="s">
        <v>7</v>
      </c>
      <c r="F178" s="12">
        <v>0</v>
      </c>
      <c r="G178" s="12">
        <v>0</v>
      </c>
      <c r="H178" s="12">
        <v>0</v>
      </c>
    </row>
    <row r="179" spans="1:8" x14ac:dyDescent="0.3">
      <c r="A179" s="38"/>
      <c r="B179" s="37"/>
      <c r="C179" s="36"/>
      <c r="D179" s="39"/>
      <c r="E179" s="9" t="s">
        <v>8</v>
      </c>
      <c r="F179" s="12">
        <v>5310</v>
      </c>
      <c r="G179" s="12">
        <v>0</v>
      </c>
      <c r="H179" s="12">
        <v>0</v>
      </c>
    </row>
    <row r="180" spans="1:8" x14ac:dyDescent="0.3">
      <c r="A180" s="38"/>
      <c r="B180" s="37"/>
      <c r="C180" s="36"/>
      <c r="D180" s="39"/>
      <c r="E180" s="11" t="s">
        <v>9</v>
      </c>
      <c r="F180" s="12">
        <v>0</v>
      </c>
      <c r="G180" s="12">
        <v>0</v>
      </c>
      <c r="H180" s="12">
        <v>0</v>
      </c>
    </row>
    <row r="181" spans="1:8" x14ac:dyDescent="0.3">
      <c r="A181" s="38"/>
      <c r="B181" s="37"/>
      <c r="C181" s="36"/>
      <c r="D181" s="39"/>
      <c r="E181" s="11" t="s">
        <v>70</v>
      </c>
      <c r="F181" s="12">
        <v>0</v>
      </c>
      <c r="G181" s="12">
        <v>0</v>
      </c>
      <c r="H181" s="12">
        <v>0</v>
      </c>
    </row>
    <row r="182" spans="1:8" x14ac:dyDescent="0.3">
      <c r="A182" s="38"/>
      <c r="B182" s="37"/>
      <c r="C182" s="36" t="s">
        <v>116</v>
      </c>
      <c r="D182" s="39" t="s">
        <v>101</v>
      </c>
      <c r="E182" s="18" t="s">
        <v>5</v>
      </c>
      <c r="F182" s="34">
        <f>F185</f>
        <v>1760</v>
      </c>
      <c r="G182" s="12">
        <v>0</v>
      </c>
      <c r="H182" s="12">
        <v>0</v>
      </c>
    </row>
    <row r="183" spans="1:8" ht="31.2" x14ac:dyDescent="0.3">
      <c r="A183" s="38"/>
      <c r="B183" s="37"/>
      <c r="C183" s="36"/>
      <c r="D183" s="39"/>
      <c r="E183" s="9" t="s">
        <v>6</v>
      </c>
      <c r="F183" s="12"/>
      <c r="G183" s="12"/>
      <c r="H183" s="12"/>
    </row>
    <row r="184" spans="1:8" x14ac:dyDescent="0.3">
      <c r="A184" s="38"/>
      <c r="B184" s="37"/>
      <c r="C184" s="36"/>
      <c r="D184" s="39"/>
      <c r="E184" s="11" t="s">
        <v>7</v>
      </c>
      <c r="F184" s="12">
        <v>0</v>
      </c>
      <c r="G184" s="12">
        <v>0</v>
      </c>
      <c r="H184" s="12">
        <v>0</v>
      </c>
    </row>
    <row r="185" spans="1:8" x14ac:dyDescent="0.3">
      <c r="A185" s="38"/>
      <c r="B185" s="37"/>
      <c r="C185" s="36"/>
      <c r="D185" s="39"/>
      <c r="E185" s="9" t="s">
        <v>8</v>
      </c>
      <c r="F185" s="12">
        <v>1760</v>
      </c>
      <c r="G185" s="12">
        <v>0</v>
      </c>
      <c r="H185" s="12">
        <v>0</v>
      </c>
    </row>
    <row r="186" spans="1:8" x14ac:dyDescent="0.3">
      <c r="A186" s="38"/>
      <c r="B186" s="37"/>
      <c r="C186" s="36"/>
      <c r="D186" s="39"/>
      <c r="E186" s="11" t="s">
        <v>9</v>
      </c>
      <c r="F186" s="12">
        <v>0</v>
      </c>
      <c r="G186" s="12">
        <v>0</v>
      </c>
      <c r="H186" s="12">
        <v>0</v>
      </c>
    </row>
    <row r="187" spans="1:8" x14ac:dyDescent="0.3">
      <c r="A187" s="38"/>
      <c r="B187" s="37"/>
      <c r="C187" s="36"/>
      <c r="D187" s="39"/>
      <c r="E187" s="11" t="s">
        <v>70</v>
      </c>
      <c r="F187" s="12">
        <v>0</v>
      </c>
      <c r="G187" s="12">
        <v>0</v>
      </c>
      <c r="H187" s="12">
        <v>0</v>
      </c>
    </row>
    <row r="188" spans="1:8" x14ac:dyDescent="0.3">
      <c r="A188" s="38"/>
      <c r="B188" s="37"/>
      <c r="C188" s="36" t="s">
        <v>117</v>
      </c>
      <c r="D188" s="39" t="s">
        <v>101</v>
      </c>
      <c r="E188" s="18" t="s">
        <v>5</v>
      </c>
      <c r="F188" s="34">
        <f>F191</f>
        <v>6310</v>
      </c>
      <c r="G188" s="12">
        <v>0</v>
      </c>
      <c r="H188" s="12">
        <v>0</v>
      </c>
    </row>
    <row r="189" spans="1:8" ht="31.2" x14ac:dyDescent="0.3">
      <c r="A189" s="38"/>
      <c r="B189" s="37"/>
      <c r="C189" s="36"/>
      <c r="D189" s="39"/>
      <c r="E189" s="9" t="s">
        <v>6</v>
      </c>
      <c r="F189" s="12"/>
      <c r="G189" s="12"/>
      <c r="H189" s="12"/>
    </row>
    <row r="190" spans="1:8" x14ac:dyDescent="0.3">
      <c r="A190" s="38"/>
      <c r="B190" s="37"/>
      <c r="C190" s="36"/>
      <c r="D190" s="39"/>
      <c r="E190" s="11" t="s">
        <v>7</v>
      </c>
      <c r="F190" s="12">
        <v>0</v>
      </c>
      <c r="G190" s="12">
        <v>0</v>
      </c>
      <c r="H190" s="12">
        <v>0</v>
      </c>
    </row>
    <row r="191" spans="1:8" x14ac:dyDescent="0.3">
      <c r="A191" s="38"/>
      <c r="B191" s="37"/>
      <c r="C191" s="36"/>
      <c r="D191" s="39"/>
      <c r="E191" s="9" t="s">
        <v>8</v>
      </c>
      <c r="F191" s="12">
        <v>6310</v>
      </c>
      <c r="G191" s="12">
        <v>0</v>
      </c>
      <c r="H191" s="12">
        <v>0</v>
      </c>
    </row>
    <row r="192" spans="1:8" x14ac:dyDescent="0.3">
      <c r="A192" s="38"/>
      <c r="B192" s="37"/>
      <c r="C192" s="36"/>
      <c r="D192" s="39"/>
      <c r="E192" s="11" t="s">
        <v>9</v>
      </c>
      <c r="F192" s="12">
        <v>0</v>
      </c>
      <c r="G192" s="12">
        <v>0</v>
      </c>
      <c r="H192" s="12">
        <v>0</v>
      </c>
    </row>
    <row r="193" spans="1:8" x14ac:dyDescent="0.3">
      <c r="A193" s="38"/>
      <c r="B193" s="37"/>
      <c r="C193" s="36"/>
      <c r="D193" s="39"/>
      <c r="E193" s="11" t="s">
        <v>70</v>
      </c>
      <c r="F193" s="12">
        <v>0</v>
      </c>
      <c r="G193" s="12">
        <v>0</v>
      </c>
      <c r="H193" s="12">
        <v>0</v>
      </c>
    </row>
    <row r="194" spans="1:8" ht="15" customHeight="1" x14ac:dyDescent="0.3">
      <c r="A194" s="40" t="s">
        <v>87</v>
      </c>
      <c r="B194" s="37"/>
      <c r="C194" s="36"/>
      <c r="D194" s="39" t="s">
        <v>101</v>
      </c>
      <c r="E194" s="15" t="s">
        <v>5</v>
      </c>
      <c r="F194" s="17">
        <f>F200+F206+F212+F218+F224+F230+F236+F242+F248+F254</f>
        <v>231170.14600000001</v>
      </c>
      <c r="G194" s="17">
        <f>G200+G206+G212+G218+G224+G230+G236+G242+G248+G254</f>
        <v>371730.61399999994</v>
      </c>
      <c r="H194" s="17">
        <f>H200+H206+H212+H218+H224+H230+H236+H242+H248+H254</f>
        <v>371730.61399999994</v>
      </c>
    </row>
    <row r="195" spans="1:8" ht="31.2" x14ac:dyDescent="0.3">
      <c r="A195" s="50"/>
      <c r="B195" s="37"/>
      <c r="C195" s="50"/>
      <c r="D195" s="39"/>
      <c r="E195" s="9" t="s">
        <v>6</v>
      </c>
      <c r="F195" s="16"/>
      <c r="G195" s="10"/>
      <c r="H195" s="10"/>
    </row>
    <row r="196" spans="1:8" x14ac:dyDescent="0.3">
      <c r="A196" s="50"/>
      <c r="B196" s="37"/>
      <c r="C196" s="50"/>
      <c r="D196" s="39"/>
      <c r="E196" s="11" t="s">
        <v>7</v>
      </c>
      <c r="F196" s="16">
        <v>0</v>
      </c>
      <c r="G196" s="10">
        <v>0</v>
      </c>
      <c r="H196" s="10">
        <v>0</v>
      </c>
    </row>
    <row r="197" spans="1:8" x14ac:dyDescent="0.3">
      <c r="A197" s="50"/>
      <c r="B197" s="37"/>
      <c r="C197" s="50"/>
      <c r="D197" s="39"/>
      <c r="E197" s="9" t="s">
        <v>8</v>
      </c>
      <c r="F197" s="16">
        <f>F203+F209+F215+F221+F227+F233+F239+F245+F251+F257</f>
        <v>231170.14600000001</v>
      </c>
      <c r="G197" s="16">
        <f>G203+G209+G215+G221+G227+G233+G239+G245+G251+G257</f>
        <v>371730.61399999994</v>
      </c>
      <c r="H197" s="16">
        <f>H203+H209+H215+H221+H227+H233+H239+H245+H251+H257</f>
        <v>371730.61399999994</v>
      </c>
    </row>
    <row r="198" spans="1:8" x14ac:dyDescent="0.3">
      <c r="A198" s="50"/>
      <c r="B198" s="37"/>
      <c r="C198" s="50"/>
      <c r="D198" s="39"/>
      <c r="E198" s="11" t="s">
        <v>9</v>
      </c>
      <c r="F198" s="16">
        <v>0</v>
      </c>
      <c r="G198" s="10">
        <v>0</v>
      </c>
      <c r="H198" s="10">
        <v>0</v>
      </c>
    </row>
    <row r="199" spans="1:8" x14ac:dyDescent="0.3">
      <c r="A199" s="50"/>
      <c r="B199" s="37"/>
      <c r="C199" s="50"/>
      <c r="D199" s="39"/>
      <c r="E199" s="11" t="s">
        <v>70</v>
      </c>
      <c r="F199" s="12">
        <v>0</v>
      </c>
      <c r="G199" s="12">
        <v>0</v>
      </c>
      <c r="H199" s="12">
        <v>0</v>
      </c>
    </row>
    <row r="200" spans="1:8" ht="15" customHeight="1" x14ac:dyDescent="0.3">
      <c r="A200" s="51"/>
      <c r="B200" s="37"/>
      <c r="C200" s="36" t="s">
        <v>41</v>
      </c>
      <c r="D200" s="39" t="s">
        <v>101</v>
      </c>
      <c r="E200" s="18" t="s">
        <v>5</v>
      </c>
      <c r="F200" s="19">
        <f>F202+F203+F204+F205</f>
        <v>19850.924999999999</v>
      </c>
      <c r="G200" s="19">
        <f>G202+G203+G204+G205</f>
        <v>19850.924999999999</v>
      </c>
      <c r="H200" s="19">
        <f>H202+H203+H204+H205</f>
        <v>19850.924999999999</v>
      </c>
    </row>
    <row r="201" spans="1:8" ht="31.2" x14ac:dyDescent="0.3">
      <c r="A201" s="51"/>
      <c r="B201" s="37"/>
      <c r="C201" s="36"/>
      <c r="D201" s="39"/>
      <c r="E201" s="9" t="s">
        <v>6</v>
      </c>
      <c r="F201" s="16"/>
      <c r="G201" s="10"/>
      <c r="H201" s="10"/>
    </row>
    <row r="202" spans="1:8" x14ac:dyDescent="0.3">
      <c r="A202" s="51"/>
      <c r="B202" s="37"/>
      <c r="C202" s="36"/>
      <c r="D202" s="39"/>
      <c r="E202" s="11" t="s">
        <v>7</v>
      </c>
      <c r="F202" s="16">
        <v>0</v>
      </c>
      <c r="G202" s="10">
        <v>0</v>
      </c>
      <c r="H202" s="10">
        <v>0</v>
      </c>
    </row>
    <row r="203" spans="1:8" x14ac:dyDescent="0.3">
      <c r="A203" s="51"/>
      <c r="B203" s="37"/>
      <c r="C203" s="36"/>
      <c r="D203" s="39"/>
      <c r="E203" s="9" t="s">
        <v>8</v>
      </c>
      <c r="F203" s="28">
        <v>19850.924999999999</v>
      </c>
      <c r="G203" s="10">
        <v>19850.924999999999</v>
      </c>
      <c r="H203" s="10">
        <v>19850.924999999999</v>
      </c>
    </row>
    <row r="204" spans="1:8" x14ac:dyDescent="0.3">
      <c r="A204" s="51"/>
      <c r="B204" s="37"/>
      <c r="C204" s="36"/>
      <c r="D204" s="39"/>
      <c r="E204" s="11" t="s">
        <v>9</v>
      </c>
      <c r="F204" s="16">
        <v>0</v>
      </c>
      <c r="G204" s="10">
        <v>0</v>
      </c>
      <c r="H204" s="10">
        <v>0</v>
      </c>
    </row>
    <row r="205" spans="1:8" x14ac:dyDescent="0.3">
      <c r="A205" s="51"/>
      <c r="B205" s="37"/>
      <c r="C205" s="36"/>
      <c r="D205" s="39"/>
      <c r="E205" s="11" t="s">
        <v>70</v>
      </c>
      <c r="F205" s="12">
        <v>0</v>
      </c>
      <c r="G205" s="12">
        <v>0</v>
      </c>
      <c r="H205" s="12">
        <v>0</v>
      </c>
    </row>
    <row r="206" spans="1:8" ht="15" customHeight="1" x14ac:dyDescent="0.3">
      <c r="A206" s="41"/>
      <c r="B206" s="37"/>
      <c r="C206" s="36" t="s">
        <v>118</v>
      </c>
      <c r="D206" s="39" t="s">
        <v>101</v>
      </c>
      <c r="E206" s="18" t="s">
        <v>5</v>
      </c>
      <c r="F206" s="19">
        <f>F208+F209+F210+F211</f>
        <v>38391.694000000003</v>
      </c>
      <c r="G206" s="19">
        <f>G208+G209+G210+G211</f>
        <v>38199.735999999997</v>
      </c>
      <c r="H206" s="19">
        <f>H208+H209+H210+H211</f>
        <v>38199.735999999997</v>
      </c>
    </row>
    <row r="207" spans="1:8" ht="31.2" x14ac:dyDescent="0.3">
      <c r="A207" s="41"/>
      <c r="B207" s="37"/>
      <c r="C207" s="36"/>
      <c r="D207" s="39"/>
      <c r="E207" s="9" t="s">
        <v>6</v>
      </c>
      <c r="F207" s="16"/>
      <c r="G207" s="10"/>
      <c r="H207" s="10"/>
    </row>
    <row r="208" spans="1:8" x14ac:dyDescent="0.3">
      <c r="A208" s="41"/>
      <c r="B208" s="37"/>
      <c r="C208" s="36"/>
      <c r="D208" s="39"/>
      <c r="E208" s="11" t="s">
        <v>7</v>
      </c>
      <c r="F208" s="16">
        <v>0</v>
      </c>
      <c r="G208" s="10">
        <v>0</v>
      </c>
      <c r="H208" s="10">
        <v>0</v>
      </c>
    </row>
    <row r="209" spans="1:8" x14ac:dyDescent="0.3">
      <c r="A209" s="41"/>
      <c r="B209" s="37"/>
      <c r="C209" s="36"/>
      <c r="D209" s="39"/>
      <c r="E209" s="9" t="s">
        <v>8</v>
      </c>
      <c r="F209" s="16">
        <v>38391.694000000003</v>
      </c>
      <c r="G209" s="10">
        <v>38199.735999999997</v>
      </c>
      <c r="H209" s="10">
        <v>38199.735999999997</v>
      </c>
    </row>
    <row r="210" spans="1:8" x14ac:dyDescent="0.3">
      <c r="A210" s="41"/>
      <c r="B210" s="37"/>
      <c r="C210" s="36"/>
      <c r="D210" s="39"/>
      <c r="E210" s="11" t="s">
        <v>9</v>
      </c>
      <c r="F210" s="16">
        <v>0</v>
      </c>
      <c r="G210" s="10">
        <v>0</v>
      </c>
      <c r="H210" s="10">
        <v>0</v>
      </c>
    </row>
    <row r="211" spans="1:8" x14ac:dyDescent="0.3">
      <c r="A211" s="41"/>
      <c r="B211" s="37"/>
      <c r="C211" s="36"/>
      <c r="D211" s="39"/>
      <c r="E211" s="11" t="s">
        <v>70</v>
      </c>
      <c r="F211" s="12">
        <v>0</v>
      </c>
      <c r="G211" s="12">
        <v>0</v>
      </c>
      <c r="H211" s="12">
        <v>0</v>
      </c>
    </row>
    <row r="212" spans="1:8" ht="15" customHeight="1" x14ac:dyDescent="0.3">
      <c r="A212" s="41"/>
      <c r="B212" s="37"/>
      <c r="C212" s="36" t="s">
        <v>30</v>
      </c>
      <c r="D212" s="39" t="s">
        <v>101</v>
      </c>
      <c r="E212" s="18" t="s">
        <v>5</v>
      </c>
      <c r="F212" s="19">
        <f>F214+F215+F216+F217</f>
        <v>78160.376000000004</v>
      </c>
      <c r="G212" s="19">
        <f>G214+G215+G216+G217</f>
        <v>77769.573999999993</v>
      </c>
      <c r="H212" s="19">
        <f>H214+H215+H216+H217</f>
        <v>77769.573999999993</v>
      </c>
    </row>
    <row r="213" spans="1:8" ht="31.2" x14ac:dyDescent="0.3">
      <c r="A213" s="41"/>
      <c r="B213" s="37"/>
      <c r="C213" s="36"/>
      <c r="D213" s="39"/>
      <c r="E213" s="9" t="s">
        <v>6</v>
      </c>
      <c r="F213" s="16"/>
      <c r="G213" s="10"/>
      <c r="H213" s="10"/>
    </row>
    <row r="214" spans="1:8" x14ac:dyDescent="0.3">
      <c r="A214" s="41"/>
      <c r="B214" s="37"/>
      <c r="C214" s="36"/>
      <c r="D214" s="39"/>
      <c r="E214" s="11" t="s">
        <v>7</v>
      </c>
      <c r="F214" s="16">
        <v>0</v>
      </c>
      <c r="G214" s="10">
        <v>0</v>
      </c>
      <c r="H214" s="10">
        <v>0</v>
      </c>
    </row>
    <row r="215" spans="1:8" x14ac:dyDescent="0.3">
      <c r="A215" s="41"/>
      <c r="B215" s="37"/>
      <c r="C215" s="36"/>
      <c r="D215" s="39"/>
      <c r="E215" s="9" t="s">
        <v>8</v>
      </c>
      <c r="F215" s="16">
        <v>78160.376000000004</v>
      </c>
      <c r="G215" s="10">
        <v>77769.573999999993</v>
      </c>
      <c r="H215" s="10">
        <v>77769.573999999993</v>
      </c>
    </row>
    <row r="216" spans="1:8" x14ac:dyDescent="0.3">
      <c r="A216" s="41"/>
      <c r="B216" s="37"/>
      <c r="C216" s="36"/>
      <c r="D216" s="39"/>
      <c r="E216" s="11" t="s">
        <v>9</v>
      </c>
      <c r="F216" s="16">
        <v>0</v>
      </c>
      <c r="G216" s="10"/>
      <c r="H216" s="10"/>
    </row>
    <row r="217" spans="1:8" x14ac:dyDescent="0.3">
      <c r="A217" s="41"/>
      <c r="B217" s="37"/>
      <c r="C217" s="36"/>
      <c r="D217" s="39"/>
      <c r="E217" s="11" t="s">
        <v>70</v>
      </c>
      <c r="F217" s="12">
        <v>0</v>
      </c>
      <c r="G217" s="12">
        <v>0</v>
      </c>
      <c r="H217" s="12">
        <v>0</v>
      </c>
    </row>
    <row r="218" spans="1:8" ht="15" customHeight="1" x14ac:dyDescent="0.3">
      <c r="A218" s="41"/>
      <c r="B218" s="37"/>
      <c r="C218" s="36" t="s">
        <v>78</v>
      </c>
      <c r="D218" s="39" t="s">
        <v>101</v>
      </c>
      <c r="E218" s="18" t="s">
        <v>5</v>
      </c>
      <c r="F218" s="19">
        <f>F220+F221+F222+F223</f>
        <v>41855.247000000003</v>
      </c>
      <c r="G218" s="19">
        <f>G220+G221+G222+G223</f>
        <v>41645.97</v>
      </c>
      <c r="H218" s="19">
        <f>H220+H221+H222+H223</f>
        <v>41645.97</v>
      </c>
    </row>
    <row r="219" spans="1:8" ht="31.2" x14ac:dyDescent="0.3">
      <c r="A219" s="41"/>
      <c r="B219" s="37"/>
      <c r="C219" s="36"/>
      <c r="D219" s="39"/>
      <c r="E219" s="9" t="s">
        <v>6</v>
      </c>
      <c r="F219" s="16"/>
      <c r="G219" s="10"/>
      <c r="H219" s="10"/>
    </row>
    <row r="220" spans="1:8" x14ac:dyDescent="0.3">
      <c r="A220" s="41"/>
      <c r="B220" s="37"/>
      <c r="C220" s="36"/>
      <c r="D220" s="39"/>
      <c r="E220" s="11" t="s">
        <v>7</v>
      </c>
      <c r="F220" s="16">
        <v>0</v>
      </c>
      <c r="G220" s="10">
        <v>0</v>
      </c>
      <c r="H220" s="10">
        <v>0</v>
      </c>
    </row>
    <row r="221" spans="1:8" x14ac:dyDescent="0.3">
      <c r="A221" s="41"/>
      <c r="B221" s="37"/>
      <c r="C221" s="36"/>
      <c r="D221" s="39"/>
      <c r="E221" s="9" t="s">
        <v>8</v>
      </c>
      <c r="F221" s="16">
        <v>41855.247000000003</v>
      </c>
      <c r="G221" s="10">
        <v>41645.97</v>
      </c>
      <c r="H221" s="10">
        <v>41645.97</v>
      </c>
    </row>
    <row r="222" spans="1:8" x14ac:dyDescent="0.3">
      <c r="A222" s="41"/>
      <c r="B222" s="37"/>
      <c r="C222" s="36"/>
      <c r="D222" s="39"/>
      <c r="E222" s="11" t="s">
        <v>9</v>
      </c>
      <c r="F222" s="16">
        <v>0</v>
      </c>
      <c r="G222" s="10">
        <v>0</v>
      </c>
      <c r="H222" s="10">
        <v>0</v>
      </c>
    </row>
    <row r="223" spans="1:8" x14ac:dyDescent="0.3">
      <c r="A223" s="41"/>
      <c r="B223" s="37"/>
      <c r="C223" s="36"/>
      <c r="D223" s="39"/>
      <c r="E223" s="11" t="s">
        <v>70</v>
      </c>
      <c r="F223" s="12">
        <v>0</v>
      </c>
      <c r="G223" s="12">
        <v>0</v>
      </c>
      <c r="H223" s="12">
        <v>0</v>
      </c>
    </row>
    <row r="224" spans="1:8" ht="15" customHeight="1" x14ac:dyDescent="0.3">
      <c r="A224" s="41"/>
      <c r="B224" s="37"/>
      <c r="C224" s="36" t="s">
        <v>79</v>
      </c>
      <c r="D224" s="39" t="s">
        <v>101</v>
      </c>
      <c r="E224" s="18" t="s">
        <v>5</v>
      </c>
      <c r="F224" s="19">
        <f>F226+F227+F228+F229</f>
        <v>9231.1970000000001</v>
      </c>
      <c r="G224" s="19">
        <f>G226+G227+G228+G229</f>
        <v>9185.0409999999993</v>
      </c>
      <c r="H224" s="19">
        <f>H226+H227+H228+H229</f>
        <v>9185.0409999999993</v>
      </c>
    </row>
    <row r="225" spans="1:8" ht="31.2" x14ac:dyDescent="0.3">
      <c r="A225" s="41"/>
      <c r="B225" s="37"/>
      <c r="C225" s="36"/>
      <c r="D225" s="39"/>
      <c r="E225" s="9" t="s">
        <v>6</v>
      </c>
      <c r="F225" s="16"/>
      <c r="G225" s="10"/>
      <c r="H225" s="10"/>
    </row>
    <row r="226" spans="1:8" x14ac:dyDescent="0.3">
      <c r="A226" s="41"/>
      <c r="B226" s="37"/>
      <c r="C226" s="36"/>
      <c r="D226" s="39"/>
      <c r="E226" s="11" t="s">
        <v>7</v>
      </c>
      <c r="F226" s="16">
        <v>0</v>
      </c>
      <c r="G226" s="10">
        <v>0</v>
      </c>
      <c r="H226" s="10">
        <v>0</v>
      </c>
    </row>
    <row r="227" spans="1:8" x14ac:dyDescent="0.3">
      <c r="A227" s="41"/>
      <c r="B227" s="37"/>
      <c r="C227" s="36"/>
      <c r="D227" s="39"/>
      <c r="E227" s="9" t="s">
        <v>8</v>
      </c>
      <c r="F227" s="16">
        <v>9231.1970000000001</v>
      </c>
      <c r="G227" s="10">
        <v>9185.0409999999993</v>
      </c>
      <c r="H227" s="10">
        <v>9185.0409999999993</v>
      </c>
    </row>
    <row r="228" spans="1:8" x14ac:dyDescent="0.3">
      <c r="A228" s="41"/>
      <c r="B228" s="37"/>
      <c r="C228" s="36"/>
      <c r="D228" s="39"/>
      <c r="E228" s="11" t="s">
        <v>9</v>
      </c>
      <c r="F228" s="16">
        <v>0</v>
      </c>
      <c r="G228" s="10">
        <v>0</v>
      </c>
      <c r="H228" s="10">
        <v>0</v>
      </c>
    </row>
    <row r="229" spans="1:8" x14ac:dyDescent="0.3">
      <c r="A229" s="41"/>
      <c r="B229" s="37"/>
      <c r="C229" s="36"/>
      <c r="D229" s="39"/>
      <c r="E229" s="11" t="s">
        <v>70</v>
      </c>
      <c r="F229" s="12">
        <v>0</v>
      </c>
      <c r="G229" s="12">
        <v>0</v>
      </c>
      <c r="H229" s="12">
        <v>0</v>
      </c>
    </row>
    <row r="230" spans="1:8" ht="15" customHeight="1" x14ac:dyDescent="0.3">
      <c r="A230" s="41"/>
      <c r="B230" s="37"/>
      <c r="C230" s="36" t="s">
        <v>80</v>
      </c>
      <c r="D230" s="39" t="s">
        <v>101</v>
      </c>
      <c r="E230" s="18" t="s">
        <v>5</v>
      </c>
      <c r="F230" s="19">
        <f>F232+F233+F234+F235</f>
        <v>6366.4269999999997</v>
      </c>
      <c r="G230" s="19">
        <f>G232+G233+G234+G235</f>
        <v>6334.5950000000003</v>
      </c>
      <c r="H230" s="19">
        <f>H232+H233+H234+H235</f>
        <v>6334.5950000000003</v>
      </c>
    </row>
    <row r="231" spans="1:8" ht="31.2" x14ac:dyDescent="0.3">
      <c r="A231" s="41"/>
      <c r="B231" s="37"/>
      <c r="C231" s="36"/>
      <c r="D231" s="39"/>
      <c r="E231" s="9" t="s">
        <v>6</v>
      </c>
      <c r="F231" s="16"/>
      <c r="G231" s="10"/>
      <c r="H231" s="10"/>
    </row>
    <row r="232" spans="1:8" x14ac:dyDescent="0.3">
      <c r="A232" s="41"/>
      <c r="B232" s="37"/>
      <c r="C232" s="36"/>
      <c r="D232" s="39"/>
      <c r="E232" s="11" t="s">
        <v>7</v>
      </c>
      <c r="F232" s="16">
        <v>0</v>
      </c>
      <c r="G232" s="10">
        <v>0</v>
      </c>
      <c r="H232" s="10">
        <v>0</v>
      </c>
    </row>
    <row r="233" spans="1:8" x14ac:dyDescent="0.3">
      <c r="A233" s="41"/>
      <c r="B233" s="37"/>
      <c r="C233" s="36"/>
      <c r="D233" s="39"/>
      <c r="E233" s="9" t="s">
        <v>8</v>
      </c>
      <c r="F233" s="16">
        <v>6366.4269999999997</v>
      </c>
      <c r="G233" s="10">
        <v>6334.5950000000003</v>
      </c>
      <c r="H233" s="10">
        <v>6334.5950000000003</v>
      </c>
    </row>
    <row r="234" spans="1:8" x14ac:dyDescent="0.3">
      <c r="A234" s="41"/>
      <c r="B234" s="37"/>
      <c r="C234" s="36"/>
      <c r="D234" s="39"/>
      <c r="E234" s="11" t="s">
        <v>9</v>
      </c>
      <c r="F234" s="16">
        <v>0</v>
      </c>
      <c r="G234" s="10">
        <v>0</v>
      </c>
      <c r="H234" s="10">
        <v>0</v>
      </c>
    </row>
    <row r="235" spans="1:8" x14ac:dyDescent="0.3">
      <c r="A235" s="41"/>
      <c r="B235" s="37"/>
      <c r="C235" s="36"/>
      <c r="D235" s="39"/>
      <c r="E235" s="11" t="s">
        <v>70</v>
      </c>
      <c r="F235" s="12">
        <v>0</v>
      </c>
      <c r="G235" s="12">
        <v>0</v>
      </c>
      <c r="H235" s="12">
        <v>0</v>
      </c>
    </row>
    <row r="236" spans="1:8" ht="15" customHeight="1" x14ac:dyDescent="0.3">
      <c r="A236" s="41"/>
      <c r="B236" s="37"/>
      <c r="C236" s="36" t="s">
        <v>81</v>
      </c>
      <c r="D236" s="39" t="s">
        <v>101</v>
      </c>
      <c r="E236" s="18" t="s">
        <v>5</v>
      </c>
      <c r="F236" s="19">
        <f>F238+F239+F240+F241</f>
        <v>16037.771000000001</v>
      </c>
      <c r="G236" s="19">
        <f>G238+G239+G240+G241</f>
        <v>16037.771000000001</v>
      </c>
      <c r="H236" s="19">
        <f>H238+H239+H240+H241</f>
        <v>16037.771000000001</v>
      </c>
    </row>
    <row r="237" spans="1:8" ht="31.2" x14ac:dyDescent="0.3">
      <c r="A237" s="41"/>
      <c r="B237" s="37"/>
      <c r="C237" s="36"/>
      <c r="D237" s="39"/>
      <c r="E237" s="9" t="s">
        <v>6</v>
      </c>
      <c r="F237" s="16"/>
      <c r="G237" s="10"/>
      <c r="H237" s="10"/>
    </row>
    <row r="238" spans="1:8" x14ac:dyDescent="0.3">
      <c r="A238" s="41"/>
      <c r="B238" s="37"/>
      <c r="C238" s="36"/>
      <c r="D238" s="39"/>
      <c r="E238" s="11" t="s">
        <v>7</v>
      </c>
      <c r="F238" s="16">
        <v>0</v>
      </c>
      <c r="G238" s="10">
        <v>0</v>
      </c>
      <c r="H238" s="10">
        <v>0</v>
      </c>
    </row>
    <row r="239" spans="1:8" x14ac:dyDescent="0.3">
      <c r="A239" s="41"/>
      <c r="B239" s="37"/>
      <c r="C239" s="36"/>
      <c r="D239" s="39"/>
      <c r="E239" s="9" t="s">
        <v>8</v>
      </c>
      <c r="F239" s="16">
        <v>16037.771000000001</v>
      </c>
      <c r="G239" s="10">
        <v>16037.771000000001</v>
      </c>
      <c r="H239" s="10">
        <v>16037.771000000001</v>
      </c>
    </row>
    <row r="240" spans="1:8" x14ac:dyDescent="0.3">
      <c r="A240" s="41"/>
      <c r="B240" s="37"/>
      <c r="C240" s="36"/>
      <c r="D240" s="39"/>
      <c r="E240" s="11" t="s">
        <v>9</v>
      </c>
      <c r="F240" s="16">
        <v>0</v>
      </c>
      <c r="G240" s="10">
        <v>0</v>
      </c>
      <c r="H240" s="10">
        <v>0</v>
      </c>
    </row>
    <row r="241" spans="1:8" x14ac:dyDescent="0.3">
      <c r="A241" s="41"/>
      <c r="B241" s="37"/>
      <c r="C241" s="36"/>
      <c r="D241" s="39"/>
      <c r="E241" s="11" t="s">
        <v>70</v>
      </c>
      <c r="F241" s="12">
        <v>0</v>
      </c>
      <c r="G241" s="12">
        <v>0</v>
      </c>
      <c r="H241" s="12">
        <v>0</v>
      </c>
    </row>
    <row r="242" spans="1:8" ht="15" customHeight="1" x14ac:dyDescent="0.3">
      <c r="A242" s="41"/>
      <c r="B242" s="37"/>
      <c r="C242" s="36" t="s">
        <v>82</v>
      </c>
      <c r="D242" s="39" t="s">
        <v>101</v>
      </c>
      <c r="E242" s="18" t="s">
        <v>5</v>
      </c>
      <c r="F242" s="19">
        <f>F244+F245+F246+F247</f>
        <v>6276.509</v>
      </c>
      <c r="G242" s="19">
        <f>G244+G245+G246+G247</f>
        <v>6276.509</v>
      </c>
      <c r="H242" s="19">
        <f>H244+H245+H246+H247</f>
        <v>6276.509</v>
      </c>
    </row>
    <row r="243" spans="1:8" ht="31.2" x14ac:dyDescent="0.3">
      <c r="A243" s="41"/>
      <c r="B243" s="37"/>
      <c r="C243" s="36"/>
      <c r="D243" s="39"/>
      <c r="E243" s="9" t="s">
        <v>6</v>
      </c>
      <c r="F243" s="16"/>
      <c r="G243" s="10"/>
      <c r="H243" s="10"/>
    </row>
    <row r="244" spans="1:8" x14ac:dyDescent="0.3">
      <c r="A244" s="41"/>
      <c r="B244" s="37"/>
      <c r="C244" s="36"/>
      <c r="D244" s="39"/>
      <c r="E244" s="11" t="s">
        <v>7</v>
      </c>
      <c r="F244" s="16">
        <v>0</v>
      </c>
      <c r="G244" s="10">
        <v>0</v>
      </c>
      <c r="H244" s="10">
        <v>0</v>
      </c>
    </row>
    <row r="245" spans="1:8" x14ac:dyDescent="0.3">
      <c r="A245" s="41"/>
      <c r="B245" s="37"/>
      <c r="C245" s="36"/>
      <c r="D245" s="39"/>
      <c r="E245" s="9" t="s">
        <v>8</v>
      </c>
      <c r="F245" s="16">
        <v>6276.509</v>
      </c>
      <c r="G245" s="10">
        <v>6276.509</v>
      </c>
      <c r="H245" s="10">
        <v>6276.509</v>
      </c>
    </row>
    <row r="246" spans="1:8" x14ac:dyDescent="0.3">
      <c r="A246" s="41"/>
      <c r="B246" s="37"/>
      <c r="C246" s="36"/>
      <c r="D246" s="39"/>
      <c r="E246" s="11" t="s">
        <v>9</v>
      </c>
      <c r="F246" s="16">
        <v>0</v>
      </c>
      <c r="G246" s="10">
        <v>0</v>
      </c>
      <c r="H246" s="10">
        <v>0</v>
      </c>
    </row>
    <row r="247" spans="1:8" x14ac:dyDescent="0.3">
      <c r="A247" s="41"/>
      <c r="B247" s="37"/>
      <c r="C247" s="36"/>
      <c r="D247" s="39"/>
      <c r="E247" s="11" t="s">
        <v>70</v>
      </c>
      <c r="F247" s="12">
        <v>0</v>
      </c>
      <c r="G247" s="12">
        <v>0</v>
      </c>
      <c r="H247" s="12">
        <v>0</v>
      </c>
    </row>
    <row r="248" spans="1:8" ht="15" customHeight="1" x14ac:dyDescent="0.3">
      <c r="A248" s="41"/>
      <c r="B248" s="37"/>
      <c r="C248" s="36" t="s">
        <v>83</v>
      </c>
      <c r="D248" s="39" t="s">
        <v>101</v>
      </c>
      <c r="E248" s="18" t="s">
        <v>5</v>
      </c>
      <c r="F248" s="19">
        <f>F250+F251+F252+F253</f>
        <v>15000</v>
      </c>
      <c r="G248" s="19">
        <f>G250+G251+G252+G253</f>
        <v>15000</v>
      </c>
      <c r="H248" s="19">
        <f>H250+H251+H252+H253</f>
        <v>15000</v>
      </c>
    </row>
    <row r="249" spans="1:8" ht="31.2" x14ac:dyDescent="0.3">
      <c r="A249" s="41"/>
      <c r="B249" s="37"/>
      <c r="C249" s="36"/>
      <c r="D249" s="39"/>
      <c r="E249" s="9" t="s">
        <v>6</v>
      </c>
      <c r="F249" s="16"/>
      <c r="G249" s="10"/>
      <c r="H249" s="10"/>
    </row>
    <row r="250" spans="1:8" x14ac:dyDescent="0.3">
      <c r="A250" s="41"/>
      <c r="B250" s="37"/>
      <c r="C250" s="36"/>
      <c r="D250" s="39"/>
      <c r="E250" s="11" t="s">
        <v>7</v>
      </c>
      <c r="F250" s="16">
        <v>0</v>
      </c>
      <c r="G250" s="10">
        <v>0</v>
      </c>
      <c r="H250" s="10">
        <v>0</v>
      </c>
    </row>
    <row r="251" spans="1:8" x14ac:dyDescent="0.3">
      <c r="A251" s="41"/>
      <c r="B251" s="37"/>
      <c r="C251" s="36"/>
      <c r="D251" s="39"/>
      <c r="E251" s="9" t="s">
        <v>8</v>
      </c>
      <c r="F251" s="16">
        <v>15000</v>
      </c>
      <c r="G251" s="10">
        <v>15000</v>
      </c>
      <c r="H251" s="10">
        <v>15000</v>
      </c>
    </row>
    <row r="252" spans="1:8" x14ac:dyDescent="0.3">
      <c r="A252" s="41"/>
      <c r="B252" s="37"/>
      <c r="C252" s="36"/>
      <c r="D252" s="39"/>
      <c r="E252" s="11" t="s">
        <v>9</v>
      </c>
      <c r="F252" s="16">
        <v>0</v>
      </c>
      <c r="G252" s="10">
        <v>0</v>
      </c>
      <c r="H252" s="10">
        <v>0</v>
      </c>
    </row>
    <row r="253" spans="1:8" x14ac:dyDescent="0.3">
      <c r="A253" s="41"/>
      <c r="B253" s="37"/>
      <c r="C253" s="36"/>
      <c r="D253" s="39"/>
      <c r="E253" s="11" t="s">
        <v>70</v>
      </c>
      <c r="F253" s="12">
        <v>0</v>
      </c>
      <c r="G253" s="12">
        <v>0</v>
      </c>
      <c r="H253" s="12">
        <v>0</v>
      </c>
    </row>
    <row r="254" spans="1:8" x14ac:dyDescent="0.3">
      <c r="A254" s="41"/>
      <c r="B254" s="37"/>
      <c r="C254" s="36" t="s">
        <v>84</v>
      </c>
      <c r="D254" s="39" t="s">
        <v>101</v>
      </c>
      <c r="E254" s="18" t="s">
        <v>5</v>
      </c>
      <c r="F254" s="19">
        <f>F256+F257+F258+F259</f>
        <v>0</v>
      </c>
      <c r="G254" s="19">
        <f>G256+G257+G258+G259</f>
        <v>141430.49299999999</v>
      </c>
      <c r="H254" s="19">
        <f>H256+H257+H258+H259</f>
        <v>141430.49299999999</v>
      </c>
    </row>
    <row r="255" spans="1:8" ht="31.2" x14ac:dyDescent="0.3">
      <c r="A255" s="41"/>
      <c r="B255" s="37"/>
      <c r="C255" s="36"/>
      <c r="D255" s="39"/>
      <c r="E255" s="9" t="s">
        <v>6</v>
      </c>
      <c r="F255" s="19"/>
      <c r="G255" s="19"/>
      <c r="H255" s="19"/>
    </row>
    <row r="256" spans="1:8" x14ac:dyDescent="0.3">
      <c r="A256" s="41"/>
      <c r="B256" s="37"/>
      <c r="C256" s="36"/>
      <c r="D256" s="39"/>
      <c r="E256" s="11" t="s">
        <v>7</v>
      </c>
      <c r="F256" s="16">
        <v>0</v>
      </c>
      <c r="G256" s="10">
        <v>0</v>
      </c>
      <c r="H256" s="10">
        <v>0</v>
      </c>
    </row>
    <row r="257" spans="1:8" x14ac:dyDescent="0.3">
      <c r="A257" s="41"/>
      <c r="B257" s="37"/>
      <c r="C257" s="36"/>
      <c r="D257" s="39"/>
      <c r="E257" s="9" t="s">
        <v>8</v>
      </c>
      <c r="F257" s="16">
        <v>0</v>
      </c>
      <c r="G257" s="10">
        <v>141430.49299999999</v>
      </c>
      <c r="H257" s="10">
        <v>141430.49299999999</v>
      </c>
    </row>
    <row r="258" spans="1:8" x14ac:dyDescent="0.3">
      <c r="A258" s="41"/>
      <c r="B258" s="37"/>
      <c r="C258" s="36"/>
      <c r="D258" s="39"/>
      <c r="E258" s="11" t="s">
        <v>9</v>
      </c>
      <c r="F258" s="16">
        <v>0</v>
      </c>
      <c r="G258" s="10">
        <v>0</v>
      </c>
      <c r="H258" s="10">
        <v>0</v>
      </c>
    </row>
    <row r="259" spans="1:8" x14ac:dyDescent="0.3">
      <c r="A259" s="41"/>
      <c r="B259" s="37"/>
      <c r="C259" s="36"/>
      <c r="D259" s="39"/>
      <c r="E259" s="11" t="s">
        <v>70</v>
      </c>
      <c r="F259" s="16">
        <v>0</v>
      </c>
      <c r="G259" s="10">
        <v>0</v>
      </c>
      <c r="H259" s="10">
        <v>0</v>
      </c>
    </row>
    <row r="260" spans="1:8" ht="15" customHeight="1" x14ac:dyDescent="0.35">
      <c r="A260" s="40" t="s">
        <v>31</v>
      </c>
      <c r="B260" s="40"/>
      <c r="C260" s="36" t="s">
        <v>32</v>
      </c>
      <c r="D260" s="39" t="s">
        <v>101</v>
      </c>
      <c r="E260" s="15" t="s">
        <v>5</v>
      </c>
      <c r="F260" s="20">
        <f>F262+F263+F264+F265</f>
        <v>11317.112999999999</v>
      </c>
      <c r="G260" s="20">
        <f>G262+G263+G264+G265</f>
        <v>11260.528</v>
      </c>
      <c r="H260" s="20">
        <f>H262+H263+H264+H265</f>
        <v>11260.528</v>
      </c>
    </row>
    <row r="261" spans="1:8" ht="31.2" x14ac:dyDescent="0.3">
      <c r="A261" s="40"/>
      <c r="B261" s="40"/>
      <c r="C261" s="36"/>
      <c r="D261" s="39"/>
      <c r="E261" s="9" t="s">
        <v>6</v>
      </c>
      <c r="F261" s="16"/>
      <c r="G261" s="10"/>
      <c r="H261" s="10"/>
    </row>
    <row r="262" spans="1:8" x14ac:dyDescent="0.3">
      <c r="A262" s="40"/>
      <c r="B262" s="40"/>
      <c r="C262" s="36"/>
      <c r="D262" s="39"/>
      <c r="E262" s="11" t="s">
        <v>7</v>
      </c>
      <c r="F262" s="16">
        <v>0</v>
      </c>
      <c r="G262" s="10">
        <v>0</v>
      </c>
      <c r="H262" s="10">
        <v>0</v>
      </c>
    </row>
    <row r="263" spans="1:8" x14ac:dyDescent="0.3">
      <c r="A263" s="40"/>
      <c r="B263" s="40"/>
      <c r="C263" s="36"/>
      <c r="D263" s="39"/>
      <c r="E263" s="9" t="s">
        <v>8</v>
      </c>
      <c r="F263" s="16">
        <v>11317.112999999999</v>
      </c>
      <c r="G263" s="10">
        <v>11260.528</v>
      </c>
      <c r="H263" s="10">
        <v>11260.528</v>
      </c>
    </row>
    <row r="264" spans="1:8" x14ac:dyDescent="0.3">
      <c r="A264" s="40"/>
      <c r="B264" s="40"/>
      <c r="C264" s="36"/>
      <c r="D264" s="39"/>
      <c r="E264" s="11" t="s">
        <v>9</v>
      </c>
      <c r="F264" s="16">
        <v>0</v>
      </c>
      <c r="G264" s="10">
        <v>0</v>
      </c>
      <c r="H264" s="10">
        <v>0</v>
      </c>
    </row>
    <row r="265" spans="1:8" x14ac:dyDescent="0.3">
      <c r="A265" s="40"/>
      <c r="B265" s="40"/>
      <c r="C265" s="36"/>
      <c r="D265" s="39"/>
      <c r="E265" s="11" t="s">
        <v>70</v>
      </c>
      <c r="F265" s="12">
        <v>0</v>
      </c>
      <c r="G265" s="12">
        <v>0</v>
      </c>
      <c r="H265" s="12">
        <v>0</v>
      </c>
    </row>
    <row r="266" spans="1:8" ht="16.5" customHeight="1" x14ac:dyDescent="0.3">
      <c r="A266" s="40" t="s">
        <v>33</v>
      </c>
      <c r="B266" s="40"/>
      <c r="C266" s="36" t="s">
        <v>15</v>
      </c>
      <c r="D266" s="39" t="s">
        <v>101</v>
      </c>
      <c r="E266" s="15" t="s">
        <v>5</v>
      </c>
      <c r="F266" s="17">
        <f>F268+F269+F270+F271</f>
        <v>450000</v>
      </c>
      <c r="G266" s="17">
        <f>G268+G269+G270+G271</f>
        <v>444339.38099999999</v>
      </c>
      <c r="H266" s="17">
        <f>H268+H269+H270+H271</f>
        <v>435610.72100000002</v>
      </c>
    </row>
    <row r="267" spans="1:8" ht="29.25" customHeight="1" x14ac:dyDescent="0.3">
      <c r="A267" s="40"/>
      <c r="B267" s="40"/>
      <c r="C267" s="36"/>
      <c r="D267" s="39"/>
      <c r="E267" s="9" t="s">
        <v>6</v>
      </c>
      <c r="F267" s="16"/>
      <c r="G267" s="10"/>
      <c r="H267" s="10"/>
    </row>
    <row r="268" spans="1:8" ht="16.8" customHeight="1" x14ac:dyDescent="0.3">
      <c r="A268" s="40"/>
      <c r="B268" s="40"/>
      <c r="C268" s="36"/>
      <c r="D268" s="39"/>
      <c r="E268" s="11" t="s">
        <v>7</v>
      </c>
      <c r="F268" s="16">
        <v>0</v>
      </c>
      <c r="G268" s="10">
        <v>0</v>
      </c>
      <c r="H268" s="10">
        <v>0</v>
      </c>
    </row>
    <row r="269" spans="1:8" ht="18" customHeight="1" x14ac:dyDescent="0.3">
      <c r="A269" s="40"/>
      <c r="B269" s="40"/>
      <c r="C269" s="36"/>
      <c r="D269" s="39"/>
      <c r="E269" s="9" t="s">
        <v>8</v>
      </c>
      <c r="F269" s="16">
        <v>450000</v>
      </c>
      <c r="G269" s="10">
        <v>444339.38099999999</v>
      </c>
      <c r="H269" s="10">
        <v>435610.72100000002</v>
      </c>
    </row>
    <row r="270" spans="1:8" ht="17.25" customHeight="1" x14ac:dyDescent="0.3">
      <c r="A270" s="40"/>
      <c r="B270" s="40"/>
      <c r="C270" s="36"/>
      <c r="D270" s="39"/>
      <c r="E270" s="11" t="s">
        <v>9</v>
      </c>
      <c r="F270" s="16">
        <v>0</v>
      </c>
      <c r="G270" s="10">
        <v>0</v>
      </c>
      <c r="H270" s="10">
        <v>0</v>
      </c>
    </row>
    <row r="271" spans="1:8" ht="18.75" customHeight="1" x14ac:dyDescent="0.3">
      <c r="A271" s="40"/>
      <c r="B271" s="40"/>
      <c r="C271" s="36"/>
      <c r="D271" s="39"/>
      <c r="E271" s="11" t="s">
        <v>70</v>
      </c>
      <c r="F271" s="12">
        <v>0</v>
      </c>
      <c r="G271" s="12">
        <v>0</v>
      </c>
      <c r="H271" s="12">
        <v>0</v>
      </c>
    </row>
    <row r="272" spans="1:8" ht="16.5" customHeight="1" x14ac:dyDescent="0.3">
      <c r="A272" s="40" t="s">
        <v>34</v>
      </c>
      <c r="B272" s="40"/>
      <c r="C272" s="36" t="s">
        <v>16</v>
      </c>
      <c r="D272" s="39" t="s">
        <v>101</v>
      </c>
      <c r="E272" s="15" t="s">
        <v>5</v>
      </c>
      <c r="F272" s="17">
        <f>F274+F275+F276+F277</f>
        <v>75248.592000000004</v>
      </c>
      <c r="G272" s="17">
        <f>G274+G275+G276+G277</f>
        <v>103808.202</v>
      </c>
      <c r="H272" s="17">
        <f>H274+H275+H276+H277</f>
        <v>103808.202</v>
      </c>
    </row>
    <row r="273" spans="1:8" ht="31.2" x14ac:dyDescent="0.3">
      <c r="A273" s="40"/>
      <c r="B273" s="40"/>
      <c r="C273" s="36"/>
      <c r="D273" s="39"/>
      <c r="E273" s="9" t="s">
        <v>6</v>
      </c>
      <c r="F273" s="16"/>
      <c r="G273" s="10"/>
      <c r="H273" s="10"/>
    </row>
    <row r="274" spans="1:8" x14ac:dyDescent="0.3">
      <c r="A274" s="40"/>
      <c r="B274" s="40"/>
      <c r="C274" s="36"/>
      <c r="D274" s="39"/>
      <c r="E274" s="11" t="s">
        <v>7</v>
      </c>
      <c r="F274" s="16">
        <v>0</v>
      </c>
      <c r="G274" s="10">
        <v>0</v>
      </c>
      <c r="H274" s="10">
        <v>0</v>
      </c>
    </row>
    <row r="275" spans="1:8" x14ac:dyDescent="0.3">
      <c r="A275" s="40"/>
      <c r="B275" s="40"/>
      <c r="C275" s="36"/>
      <c r="D275" s="39"/>
      <c r="E275" s="9" t="s">
        <v>8</v>
      </c>
      <c r="F275" s="16">
        <v>75248.592000000004</v>
      </c>
      <c r="G275" s="10">
        <v>103808.202</v>
      </c>
      <c r="H275" s="10">
        <v>103808.202</v>
      </c>
    </row>
    <row r="276" spans="1:8" x14ac:dyDescent="0.3">
      <c r="A276" s="40"/>
      <c r="B276" s="40"/>
      <c r="C276" s="36"/>
      <c r="D276" s="39"/>
      <c r="E276" s="11" t="s">
        <v>9</v>
      </c>
      <c r="F276" s="16">
        <v>0</v>
      </c>
      <c r="G276" s="10">
        <v>0</v>
      </c>
      <c r="H276" s="10">
        <v>0</v>
      </c>
    </row>
    <row r="277" spans="1:8" x14ac:dyDescent="0.3">
      <c r="A277" s="40"/>
      <c r="B277" s="40"/>
      <c r="C277" s="36"/>
      <c r="D277" s="39"/>
      <c r="E277" s="11" t="s">
        <v>70</v>
      </c>
      <c r="F277" s="12">
        <v>0</v>
      </c>
      <c r="G277" s="12">
        <v>0</v>
      </c>
      <c r="H277" s="12">
        <v>0</v>
      </c>
    </row>
    <row r="278" spans="1:8" ht="15" customHeight="1" x14ac:dyDescent="0.3">
      <c r="A278" s="40" t="s">
        <v>35</v>
      </c>
      <c r="B278" s="40"/>
      <c r="C278" s="36" t="s">
        <v>17</v>
      </c>
      <c r="D278" s="39" t="s">
        <v>101</v>
      </c>
      <c r="E278" s="15" t="s">
        <v>5</v>
      </c>
      <c r="F278" s="17">
        <f>F280+F281+F282+F283</f>
        <v>80000</v>
      </c>
      <c r="G278" s="17">
        <f>G280+G281+G282+G283</f>
        <v>80000</v>
      </c>
      <c r="H278" s="17">
        <f>H280+H281+H282+H283</f>
        <v>70890</v>
      </c>
    </row>
    <row r="279" spans="1:8" ht="31.2" x14ac:dyDescent="0.3">
      <c r="A279" s="40"/>
      <c r="B279" s="40"/>
      <c r="C279" s="36"/>
      <c r="D279" s="39"/>
      <c r="E279" s="9" t="s">
        <v>6</v>
      </c>
      <c r="F279" s="16"/>
      <c r="G279" s="10"/>
      <c r="H279" s="10"/>
    </row>
    <row r="280" spans="1:8" x14ac:dyDescent="0.3">
      <c r="A280" s="40"/>
      <c r="B280" s="40"/>
      <c r="C280" s="36"/>
      <c r="D280" s="39"/>
      <c r="E280" s="11" t="s">
        <v>7</v>
      </c>
      <c r="F280" s="16">
        <v>0</v>
      </c>
      <c r="G280" s="10">
        <v>0</v>
      </c>
      <c r="H280" s="10">
        <v>0</v>
      </c>
    </row>
    <row r="281" spans="1:8" x14ac:dyDescent="0.3">
      <c r="A281" s="40"/>
      <c r="B281" s="40"/>
      <c r="C281" s="36"/>
      <c r="D281" s="39"/>
      <c r="E281" s="9" t="s">
        <v>8</v>
      </c>
      <c r="F281" s="16">
        <v>80000</v>
      </c>
      <c r="G281" s="10">
        <v>80000</v>
      </c>
      <c r="H281" s="10">
        <v>70890</v>
      </c>
    </row>
    <row r="282" spans="1:8" x14ac:dyDescent="0.3">
      <c r="A282" s="40"/>
      <c r="B282" s="40"/>
      <c r="C282" s="36"/>
      <c r="D282" s="39"/>
      <c r="E282" s="11" t="s">
        <v>9</v>
      </c>
      <c r="F282" s="16">
        <v>0</v>
      </c>
      <c r="G282" s="10">
        <v>0</v>
      </c>
      <c r="H282" s="10">
        <v>0</v>
      </c>
    </row>
    <row r="283" spans="1:8" x14ac:dyDescent="0.3">
      <c r="A283" s="40"/>
      <c r="B283" s="40"/>
      <c r="C283" s="36"/>
      <c r="D283" s="39"/>
      <c r="E283" s="11" t="s">
        <v>70</v>
      </c>
      <c r="F283" s="12">
        <v>0</v>
      </c>
      <c r="G283" s="12">
        <v>0</v>
      </c>
      <c r="H283" s="12">
        <v>0</v>
      </c>
    </row>
    <row r="284" spans="1:8" ht="15" customHeight="1" x14ac:dyDescent="0.3">
      <c r="A284" s="40" t="s">
        <v>36</v>
      </c>
      <c r="B284" s="40"/>
      <c r="C284" s="36" t="s">
        <v>18</v>
      </c>
      <c r="D284" s="39" t="s">
        <v>101</v>
      </c>
      <c r="E284" s="15" t="s">
        <v>5</v>
      </c>
      <c r="F284" s="17">
        <f>F286+F287+F288+F289</f>
        <v>11005</v>
      </c>
      <c r="G284" s="17">
        <f>G286+G287+G288+G289</f>
        <v>21403.008000000002</v>
      </c>
      <c r="H284" s="17">
        <f>H286+H287+H288+H289</f>
        <v>21403.008000000002</v>
      </c>
    </row>
    <row r="285" spans="1:8" ht="31.2" x14ac:dyDescent="0.3">
      <c r="A285" s="40"/>
      <c r="B285" s="40"/>
      <c r="C285" s="36"/>
      <c r="D285" s="39"/>
      <c r="E285" s="9" t="s">
        <v>6</v>
      </c>
      <c r="F285" s="16"/>
      <c r="G285" s="10"/>
      <c r="H285" s="10"/>
    </row>
    <row r="286" spans="1:8" x14ac:dyDescent="0.3">
      <c r="A286" s="40"/>
      <c r="B286" s="40"/>
      <c r="C286" s="36"/>
      <c r="D286" s="39"/>
      <c r="E286" s="11" t="s">
        <v>7</v>
      </c>
      <c r="F286" s="16">
        <v>0</v>
      </c>
      <c r="G286" s="10">
        <v>0</v>
      </c>
      <c r="H286" s="10">
        <v>0</v>
      </c>
    </row>
    <row r="287" spans="1:8" x14ac:dyDescent="0.3">
      <c r="A287" s="40"/>
      <c r="B287" s="40"/>
      <c r="C287" s="36"/>
      <c r="D287" s="39"/>
      <c r="E287" s="9" t="s">
        <v>8</v>
      </c>
      <c r="F287" s="16">
        <v>11005</v>
      </c>
      <c r="G287" s="10">
        <v>21403.008000000002</v>
      </c>
      <c r="H287" s="10">
        <v>21403.008000000002</v>
      </c>
    </row>
    <row r="288" spans="1:8" x14ac:dyDescent="0.3">
      <c r="A288" s="40"/>
      <c r="B288" s="40"/>
      <c r="C288" s="36"/>
      <c r="D288" s="39"/>
      <c r="E288" s="11" t="s">
        <v>9</v>
      </c>
      <c r="F288" s="16">
        <v>0</v>
      </c>
      <c r="G288" s="10">
        <v>0</v>
      </c>
      <c r="H288" s="10">
        <v>0</v>
      </c>
    </row>
    <row r="289" spans="1:8" x14ac:dyDescent="0.3">
      <c r="A289" s="40"/>
      <c r="B289" s="40"/>
      <c r="C289" s="36"/>
      <c r="D289" s="39"/>
      <c r="E289" s="11" t="s">
        <v>70</v>
      </c>
      <c r="F289" s="12">
        <v>0</v>
      </c>
      <c r="G289" s="12">
        <v>0</v>
      </c>
      <c r="H289" s="12">
        <v>0</v>
      </c>
    </row>
    <row r="290" spans="1:8" ht="15" customHeight="1" x14ac:dyDescent="0.3">
      <c r="A290" s="40" t="s">
        <v>88</v>
      </c>
      <c r="B290" s="40"/>
      <c r="C290" s="40"/>
      <c r="D290" s="39" t="s">
        <v>101</v>
      </c>
      <c r="E290" s="15" t="s">
        <v>5</v>
      </c>
      <c r="F290" s="17">
        <f>F292+F293+F294+F295</f>
        <v>109533.504</v>
      </c>
      <c r="G290" s="17">
        <f>G292+G293+G294+G295</f>
        <v>109533.504</v>
      </c>
      <c r="H290" s="17">
        <f>H292+H293+H294+H295</f>
        <v>109533.504</v>
      </c>
    </row>
    <row r="291" spans="1:8" ht="31.2" x14ac:dyDescent="0.3">
      <c r="A291" s="40"/>
      <c r="B291" s="40"/>
      <c r="C291" s="40"/>
      <c r="D291" s="39"/>
      <c r="E291" s="9" t="s">
        <v>6</v>
      </c>
      <c r="F291" s="16"/>
      <c r="G291" s="10"/>
      <c r="H291" s="10"/>
    </row>
    <row r="292" spans="1:8" x14ac:dyDescent="0.3">
      <c r="A292" s="40"/>
      <c r="B292" s="40"/>
      <c r="C292" s="40"/>
      <c r="D292" s="39"/>
      <c r="E292" s="11" t="s">
        <v>7</v>
      </c>
      <c r="F292" s="16">
        <v>0</v>
      </c>
      <c r="G292" s="10">
        <v>0</v>
      </c>
      <c r="H292" s="10">
        <v>0</v>
      </c>
    </row>
    <row r="293" spans="1:8" x14ac:dyDescent="0.3">
      <c r="A293" s="40"/>
      <c r="B293" s="40"/>
      <c r="C293" s="40"/>
      <c r="D293" s="39"/>
      <c r="E293" s="9" t="s">
        <v>8</v>
      </c>
      <c r="F293" s="16">
        <v>109533.504</v>
      </c>
      <c r="G293" s="10">
        <v>109533.504</v>
      </c>
      <c r="H293" s="10">
        <v>109533.504</v>
      </c>
    </row>
    <row r="294" spans="1:8" x14ac:dyDescent="0.3">
      <c r="A294" s="40"/>
      <c r="B294" s="40"/>
      <c r="C294" s="40"/>
      <c r="D294" s="39"/>
      <c r="E294" s="11" t="s">
        <v>9</v>
      </c>
      <c r="F294" s="16">
        <v>0</v>
      </c>
      <c r="G294" s="10">
        <v>0</v>
      </c>
      <c r="H294" s="10">
        <v>0</v>
      </c>
    </row>
    <row r="295" spans="1:8" x14ac:dyDescent="0.3">
      <c r="A295" s="40"/>
      <c r="B295" s="40"/>
      <c r="C295" s="40"/>
      <c r="D295" s="39"/>
      <c r="E295" s="11" t="s">
        <v>70</v>
      </c>
      <c r="F295" s="12">
        <v>0</v>
      </c>
      <c r="G295" s="12">
        <v>0</v>
      </c>
      <c r="H295" s="12">
        <v>0</v>
      </c>
    </row>
    <row r="296" spans="1:8" ht="16.2" x14ac:dyDescent="0.3">
      <c r="A296" s="40" t="s">
        <v>37</v>
      </c>
      <c r="B296" s="40"/>
      <c r="C296" s="44"/>
      <c r="D296" s="39" t="s">
        <v>101</v>
      </c>
      <c r="E296" s="15" t="s">
        <v>5</v>
      </c>
      <c r="F296" s="17">
        <f>F298+F299+F300+F301</f>
        <v>419449.39200000005</v>
      </c>
      <c r="G296" s="17">
        <f>G298+G299+G300+G301</f>
        <v>419449.39200000005</v>
      </c>
      <c r="H296" s="17">
        <f>H298+H299+H300+H301</f>
        <v>419449.38700000005</v>
      </c>
    </row>
    <row r="297" spans="1:8" ht="31.2" x14ac:dyDescent="0.3">
      <c r="A297" s="40"/>
      <c r="B297" s="40"/>
      <c r="C297" s="44"/>
      <c r="D297" s="39"/>
      <c r="E297" s="9" t="s">
        <v>6</v>
      </c>
      <c r="F297" s="21"/>
      <c r="G297" s="10"/>
      <c r="H297" s="10"/>
    </row>
    <row r="298" spans="1:8" x14ac:dyDescent="0.3">
      <c r="A298" s="40"/>
      <c r="B298" s="40"/>
      <c r="C298" s="44"/>
      <c r="D298" s="39"/>
      <c r="E298" s="11" t="s">
        <v>7</v>
      </c>
      <c r="F298" s="16">
        <v>0</v>
      </c>
      <c r="G298" s="10">
        <v>0</v>
      </c>
      <c r="H298" s="10">
        <v>0</v>
      </c>
    </row>
    <row r="299" spans="1:8" x14ac:dyDescent="0.3">
      <c r="A299" s="40"/>
      <c r="B299" s="40"/>
      <c r="C299" s="44"/>
      <c r="D299" s="39"/>
      <c r="E299" s="9" t="s">
        <v>8</v>
      </c>
      <c r="F299" s="16">
        <f>F305+F311+F317+F323+F329+F335+F341+F347+F353+F359+F365+F371+F377+F383+F389+F395+F401+F407+F413+F419+F425+F431+F437+F443+F449+F455</f>
        <v>419449.39200000005</v>
      </c>
      <c r="G299" s="16">
        <f>G305+G311+G317+G323+G329+G335+G341+G347+G353+G359+G365+G371+G377+G383+G389+G395+G401+G407+G413+G419+G425+G431+G437+G443+G449+G455</f>
        <v>419449.39200000005</v>
      </c>
      <c r="H299" s="16">
        <f>H305+H311+H317+H323+H329+H335+H341+H347+H353+H359+H365+H371+H377+H383+H389+H395+H401+H407+H413+H419+H425+H431+H437+H443+H449+H455</f>
        <v>419449.38700000005</v>
      </c>
    </row>
    <row r="300" spans="1:8" x14ac:dyDescent="0.3">
      <c r="A300" s="40"/>
      <c r="B300" s="40"/>
      <c r="C300" s="44"/>
      <c r="D300" s="39"/>
      <c r="E300" s="11" t="s">
        <v>9</v>
      </c>
      <c r="F300" s="16">
        <v>0</v>
      </c>
      <c r="G300" s="10">
        <v>0</v>
      </c>
      <c r="H300" s="10">
        <v>0</v>
      </c>
    </row>
    <row r="301" spans="1:8" x14ac:dyDescent="0.3">
      <c r="A301" s="40"/>
      <c r="B301" s="40"/>
      <c r="C301" s="44"/>
      <c r="D301" s="39"/>
      <c r="E301" s="11" t="s">
        <v>70</v>
      </c>
      <c r="F301" s="12">
        <v>0</v>
      </c>
      <c r="G301" s="12">
        <v>0</v>
      </c>
      <c r="H301" s="12">
        <v>0</v>
      </c>
    </row>
    <row r="302" spans="1:8" ht="15" customHeight="1" x14ac:dyDescent="0.3">
      <c r="A302" s="40"/>
      <c r="B302" s="40"/>
      <c r="C302" s="36" t="s">
        <v>38</v>
      </c>
      <c r="D302" s="39" t="s">
        <v>101</v>
      </c>
      <c r="E302" s="18" t="s">
        <v>5</v>
      </c>
      <c r="F302" s="19">
        <f>F304+F305+F306+F307</f>
        <v>124583.895</v>
      </c>
      <c r="G302" s="19">
        <f>G304+G305+G306+G307</f>
        <v>124583.895</v>
      </c>
      <c r="H302" s="19">
        <f>H304+H305+H306+H307</f>
        <v>124583.895</v>
      </c>
    </row>
    <row r="303" spans="1:8" ht="31.2" x14ac:dyDescent="0.3">
      <c r="A303" s="40"/>
      <c r="B303" s="40"/>
      <c r="C303" s="36"/>
      <c r="D303" s="39"/>
      <c r="E303" s="9" t="s">
        <v>6</v>
      </c>
      <c r="F303" s="16"/>
      <c r="G303" s="10"/>
      <c r="H303" s="10"/>
    </row>
    <row r="304" spans="1:8" x14ac:dyDescent="0.3">
      <c r="A304" s="40"/>
      <c r="B304" s="40"/>
      <c r="C304" s="36"/>
      <c r="D304" s="39"/>
      <c r="E304" s="11" t="s">
        <v>7</v>
      </c>
      <c r="F304" s="16">
        <v>0</v>
      </c>
      <c r="G304" s="10">
        <v>0</v>
      </c>
      <c r="H304" s="10">
        <v>0</v>
      </c>
    </row>
    <row r="305" spans="1:8" x14ac:dyDescent="0.3">
      <c r="A305" s="40"/>
      <c r="B305" s="40"/>
      <c r="C305" s="36"/>
      <c r="D305" s="39"/>
      <c r="E305" s="9" t="s">
        <v>8</v>
      </c>
      <c r="F305" s="16">
        <v>124583.895</v>
      </c>
      <c r="G305" s="10">
        <v>124583.895</v>
      </c>
      <c r="H305" s="10">
        <v>124583.895</v>
      </c>
    </row>
    <row r="306" spans="1:8" x14ac:dyDescent="0.3">
      <c r="A306" s="40"/>
      <c r="B306" s="40"/>
      <c r="C306" s="36"/>
      <c r="D306" s="39"/>
      <c r="E306" s="11" t="s">
        <v>9</v>
      </c>
      <c r="F306" s="16">
        <v>0</v>
      </c>
      <c r="G306" s="10">
        <v>0</v>
      </c>
      <c r="H306" s="10">
        <v>0</v>
      </c>
    </row>
    <row r="307" spans="1:8" x14ac:dyDescent="0.3">
      <c r="A307" s="40"/>
      <c r="B307" s="40"/>
      <c r="C307" s="36"/>
      <c r="D307" s="39"/>
      <c r="E307" s="11" t="s">
        <v>70</v>
      </c>
      <c r="F307" s="12">
        <v>0</v>
      </c>
      <c r="G307" s="12">
        <v>0</v>
      </c>
      <c r="H307" s="12">
        <v>0</v>
      </c>
    </row>
    <row r="308" spans="1:8" ht="15" customHeight="1" x14ac:dyDescent="0.3">
      <c r="A308" s="41"/>
      <c r="B308" s="41"/>
      <c r="C308" s="36" t="s">
        <v>14</v>
      </c>
      <c r="D308" s="39" t="s">
        <v>101</v>
      </c>
      <c r="E308" s="18" t="s">
        <v>5</v>
      </c>
      <c r="F308" s="19">
        <f>F310+F311+F312+F313</f>
        <v>2091.59</v>
      </c>
      <c r="G308" s="19">
        <f>G310+G311+G312+G313</f>
        <v>2091.59</v>
      </c>
      <c r="H308" s="19">
        <f>H310+H311+H312+H313</f>
        <v>2091.59</v>
      </c>
    </row>
    <row r="309" spans="1:8" ht="31.2" x14ac:dyDescent="0.3">
      <c r="A309" s="41"/>
      <c r="B309" s="41"/>
      <c r="C309" s="36"/>
      <c r="D309" s="39"/>
      <c r="E309" s="9" t="s">
        <v>6</v>
      </c>
      <c r="F309" s="21"/>
      <c r="G309" s="10"/>
      <c r="H309" s="10"/>
    </row>
    <row r="310" spans="1:8" x14ac:dyDescent="0.3">
      <c r="A310" s="41"/>
      <c r="B310" s="41"/>
      <c r="C310" s="36"/>
      <c r="D310" s="39"/>
      <c r="E310" s="11" t="s">
        <v>7</v>
      </c>
      <c r="F310" s="16">
        <v>0</v>
      </c>
      <c r="G310" s="10">
        <v>0</v>
      </c>
      <c r="H310" s="10">
        <v>0</v>
      </c>
    </row>
    <row r="311" spans="1:8" x14ac:dyDescent="0.3">
      <c r="A311" s="41"/>
      <c r="B311" s="41"/>
      <c r="C311" s="36"/>
      <c r="D311" s="39"/>
      <c r="E311" s="9" t="s">
        <v>8</v>
      </c>
      <c r="F311" s="16">
        <v>2091.59</v>
      </c>
      <c r="G311" s="10">
        <v>2091.59</v>
      </c>
      <c r="H311" s="10">
        <v>2091.59</v>
      </c>
    </row>
    <row r="312" spans="1:8" x14ac:dyDescent="0.3">
      <c r="A312" s="41"/>
      <c r="B312" s="41"/>
      <c r="C312" s="36"/>
      <c r="D312" s="39"/>
      <c r="E312" s="11" t="s">
        <v>9</v>
      </c>
      <c r="F312" s="16">
        <v>0</v>
      </c>
      <c r="G312" s="10">
        <v>0</v>
      </c>
      <c r="H312" s="10">
        <v>0</v>
      </c>
    </row>
    <row r="313" spans="1:8" x14ac:dyDescent="0.3">
      <c r="A313" s="41"/>
      <c r="B313" s="41"/>
      <c r="C313" s="36"/>
      <c r="D313" s="39"/>
      <c r="E313" s="11" t="s">
        <v>70</v>
      </c>
      <c r="F313" s="12">
        <v>0</v>
      </c>
      <c r="G313" s="12">
        <v>0</v>
      </c>
      <c r="H313" s="12">
        <v>0</v>
      </c>
    </row>
    <row r="314" spans="1:8" ht="15" customHeight="1" x14ac:dyDescent="0.3">
      <c r="A314" s="41"/>
      <c r="B314" s="41"/>
      <c r="C314" s="36" t="s">
        <v>39</v>
      </c>
      <c r="D314" s="39" t="s">
        <v>101</v>
      </c>
      <c r="E314" s="18" t="s">
        <v>5</v>
      </c>
      <c r="F314" s="19">
        <f>F316+F317+F318+F319</f>
        <v>7956.6779999999999</v>
      </c>
      <c r="G314" s="19">
        <f>G316+G317+G318+G319</f>
        <v>7956.6779999999999</v>
      </c>
      <c r="H314" s="19">
        <f>H316+H317+H318+H319</f>
        <v>7956.6779999999999</v>
      </c>
    </row>
    <row r="315" spans="1:8" ht="31.2" x14ac:dyDescent="0.3">
      <c r="A315" s="41"/>
      <c r="B315" s="41"/>
      <c r="C315" s="36"/>
      <c r="D315" s="39"/>
      <c r="E315" s="9" t="s">
        <v>6</v>
      </c>
      <c r="F315" s="16"/>
      <c r="G315" s="10"/>
      <c r="H315" s="10"/>
    </row>
    <row r="316" spans="1:8" x14ac:dyDescent="0.3">
      <c r="A316" s="41"/>
      <c r="B316" s="41"/>
      <c r="C316" s="36"/>
      <c r="D316" s="39"/>
      <c r="E316" s="11" t="s">
        <v>7</v>
      </c>
      <c r="F316" s="16">
        <v>0</v>
      </c>
      <c r="G316" s="10">
        <v>0</v>
      </c>
      <c r="H316" s="10">
        <v>0</v>
      </c>
    </row>
    <row r="317" spans="1:8" x14ac:dyDescent="0.3">
      <c r="A317" s="41"/>
      <c r="B317" s="41"/>
      <c r="C317" s="36"/>
      <c r="D317" s="39"/>
      <c r="E317" s="9" t="s">
        <v>8</v>
      </c>
      <c r="F317" s="16">
        <v>7956.6779999999999</v>
      </c>
      <c r="G317" s="10">
        <v>7956.6779999999999</v>
      </c>
      <c r="H317" s="10">
        <v>7956.6779999999999</v>
      </c>
    </row>
    <row r="318" spans="1:8" x14ac:dyDescent="0.3">
      <c r="A318" s="41"/>
      <c r="B318" s="41"/>
      <c r="C318" s="36"/>
      <c r="D318" s="39"/>
      <c r="E318" s="11" t="s">
        <v>9</v>
      </c>
      <c r="F318" s="16">
        <v>0</v>
      </c>
      <c r="G318" s="10">
        <v>0</v>
      </c>
      <c r="H318" s="10">
        <v>0</v>
      </c>
    </row>
    <row r="319" spans="1:8" x14ac:dyDescent="0.3">
      <c r="A319" s="41"/>
      <c r="B319" s="41"/>
      <c r="C319" s="36"/>
      <c r="D319" s="39"/>
      <c r="E319" s="11" t="s">
        <v>70</v>
      </c>
      <c r="F319" s="12">
        <v>0</v>
      </c>
      <c r="G319" s="12">
        <v>0</v>
      </c>
      <c r="H319" s="12">
        <v>0</v>
      </c>
    </row>
    <row r="320" spans="1:8" ht="15" customHeight="1" x14ac:dyDescent="0.3">
      <c r="A320" s="41"/>
      <c r="B320" s="41"/>
      <c r="C320" s="36" t="s">
        <v>40</v>
      </c>
      <c r="D320" s="39" t="s">
        <v>101</v>
      </c>
      <c r="E320" s="18" t="s">
        <v>5</v>
      </c>
      <c r="F320" s="19">
        <f>F322+F323+F324+F325</f>
        <v>4080.3870000000002</v>
      </c>
      <c r="G320" s="19">
        <f>G322+G323+G324+G325</f>
        <v>4080.3870000000002</v>
      </c>
      <c r="H320" s="19">
        <f>H322+H323+H324+H325</f>
        <v>4080.3870000000002</v>
      </c>
    </row>
    <row r="321" spans="1:8" ht="31.2" x14ac:dyDescent="0.3">
      <c r="A321" s="41"/>
      <c r="B321" s="41"/>
      <c r="C321" s="36"/>
      <c r="D321" s="39"/>
      <c r="E321" s="9" t="s">
        <v>6</v>
      </c>
      <c r="F321" s="16"/>
      <c r="G321" s="10"/>
      <c r="H321" s="10"/>
    </row>
    <row r="322" spans="1:8" x14ac:dyDescent="0.3">
      <c r="A322" s="41"/>
      <c r="B322" s="41"/>
      <c r="C322" s="36"/>
      <c r="D322" s="39"/>
      <c r="E322" s="11" t="s">
        <v>7</v>
      </c>
      <c r="F322" s="16">
        <v>0</v>
      </c>
      <c r="G322" s="10">
        <v>0</v>
      </c>
      <c r="H322" s="10">
        <v>0</v>
      </c>
    </row>
    <row r="323" spans="1:8" x14ac:dyDescent="0.3">
      <c r="A323" s="41"/>
      <c r="B323" s="41"/>
      <c r="C323" s="36"/>
      <c r="D323" s="39"/>
      <c r="E323" s="9" t="s">
        <v>8</v>
      </c>
      <c r="F323" s="16">
        <v>4080.3870000000002</v>
      </c>
      <c r="G323" s="10">
        <v>4080.3870000000002</v>
      </c>
      <c r="H323" s="10">
        <v>4080.3870000000002</v>
      </c>
    </row>
    <row r="324" spans="1:8" x14ac:dyDescent="0.3">
      <c r="A324" s="41"/>
      <c r="B324" s="41"/>
      <c r="C324" s="36"/>
      <c r="D324" s="39"/>
      <c r="E324" s="11" t="s">
        <v>9</v>
      </c>
      <c r="F324" s="16">
        <v>0</v>
      </c>
      <c r="G324" s="10">
        <v>0</v>
      </c>
      <c r="H324" s="10">
        <v>0</v>
      </c>
    </row>
    <row r="325" spans="1:8" x14ac:dyDescent="0.3">
      <c r="A325" s="41"/>
      <c r="B325" s="41"/>
      <c r="C325" s="36"/>
      <c r="D325" s="39"/>
      <c r="E325" s="11" t="s">
        <v>70</v>
      </c>
      <c r="F325" s="12">
        <v>0</v>
      </c>
      <c r="G325" s="12">
        <v>0</v>
      </c>
      <c r="H325" s="12">
        <v>0</v>
      </c>
    </row>
    <row r="326" spans="1:8" ht="15" customHeight="1" x14ac:dyDescent="0.3">
      <c r="A326" s="41"/>
      <c r="B326" s="41"/>
      <c r="C326" s="36" t="s">
        <v>41</v>
      </c>
      <c r="D326" s="39" t="s">
        <v>101</v>
      </c>
      <c r="E326" s="18" t="s">
        <v>5</v>
      </c>
      <c r="F326" s="19">
        <f>F328+F329+F330+F331</f>
        <v>36895.472999999998</v>
      </c>
      <c r="G326" s="19">
        <f>G328+G329+G330+G331</f>
        <v>36895.472999999998</v>
      </c>
      <c r="H326" s="19">
        <f>H328+H329+H330+H331</f>
        <v>36895.472999999998</v>
      </c>
    </row>
    <row r="327" spans="1:8" ht="31.2" x14ac:dyDescent="0.3">
      <c r="A327" s="41"/>
      <c r="B327" s="41"/>
      <c r="C327" s="36"/>
      <c r="D327" s="39"/>
      <c r="E327" s="9" t="s">
        <v>6</v>
      </c>
      <c r="F327" s="16"/>
      <c r="G327" s="10"/>
      <c r="H327" s="10"/>
    </row>
    <row r="328" spans="1:8" x14ac:dyDescent="0.3">
      <c r="A328" s="41"/>
      <c r="B328" s="41"/>
      <c r="C328" s="36"/>
      <c r="D328" s="39"/>
      <c r="E328" s="11" t="s">
        <v>7</v>
      </c>
      <c r="F328" s="16">
        <v>0</v>
      </c>
      <c r="G328" s="10">
        <v>0</v>
      </c>
      <c r="H328" s="10">
        <v>0</v>
      </c>
    </row>
    <row r="329" spans="1:8" x14ac:dyDescent="0.3">
      <c r="A329" s="41"/>
      <c r="B329" s="41"/>
      <c r="C329" s="36"/>
      <c r="D329" s="39"/>
      <c r="E329" s="9" t="s">
        <v>8</v>
      </c>
      <c r="F329" s="16">
        <v>36895.472999999998</v>
      </c>
      <c r="G329" s="10">
        <v>36895.472999999998</v>
      </c>
      <c r="H329" s="10">
        <v>36895.472999999998</v>
      </c>
    </row>
    <row r="330" spans="1:8" x14ac:dyDescent="0.3">
      <c r="A330" s="41"/>
      <c r="B330" s="41"/>
      <c r="C330" s="36"/>
      <c r="D330" s="39"/>
      <c r="E330" s="11" t="s">
        <v>9</v>
      </c>
      <c r="F330" s="10">
        <v>0</v>
      </c>
      <c r="G330" s="10">
        <v>0</v>
      </c>
      <c r="H330" s="10">
        <v>0</v>
      </c>
    </row>
    <row r="331" spans="1:8" x14ac:dyDescent="0.3">
      <c r="A331" s="41"/>
      <c r="B331" s="41"/>
      <c r="C331" s="36"/>
      <c r="D331" s="39"/>
      <c r="E331" s="11" t="s">
        <v>70</v>
      </c>
      <c r="F331" s="12">
        <v>0</v>
      </c>
      <c r="G331" s="12">
        <v>0</v>
      </c>
      <c r="H331" s="12">
        <v>0</v>
      </c>
    </row>
    <row r="332" spans="1:8" ht="15" customHeight="1" x14ac:dyDescent="0.3">
      <c r="A332" s="41"/>
      <c r="B332" s="41"/>
      <c r="C332" s="36" t="s">
        <v>42</v>
      </c>
      <c r="D332" s="39" t="s">
        <v>101</v>
      </c>
      <c r="E332" s="18" t="s">
        <v>5</v>
      </c>
      <c r="F332" s="22">
        <f>F334+F335+F336+F337</f>
        <v>50258.281999999999</v>
      </c>
      <c r="G332" s="22">
        <f>G334+G335+G336+G337</f>
        <v>50258.281999999999</v>
      </c>
      <c r="H332" s="22">
        <f>H334+H335+H336+H337</f>
        <v>50258.281999999999</v>
      </c>
    </row>
    <row r="333" spans="1:8" ht="31.2" x14ac:dyDescent="0.3">
      <c r="A333" s="41"/>
      <c r="B333" s="41"/>
      <c r="C333" s="36"/>
      <c r="D333" s="39"/>
      <c r="E333" s="9" t="s">
        <v>6</v>
      </c>
      <c r="F333" s="10"/>
      <c r="G333" s="10"/>
      <c r="H333" s="10"/>
    </row>
    <row r="334" spans="1:8" x14ac:dyDescent="0.3">
      <c r="A334" s="41"/>
      <c r="B334" s="41"/>
      <c r="C334" s="36"/>
      <c r="D334" s="39"/>
      <c r="E334" s="11" t="s">
        <v>7</v>
      </c>
      <c r="F334" s="10">
        <v>0</v>
      </c>
      <c r="G334" s="10">
        <v>0</v>
      </c>
      <c r="H334" s="10">
        <v>0</v>
      </c>
    </row>
    <row r="335" spans="1:8" x14ac:dyDescent="0.3">
      <c r="A335" s="41"/>
      <c r="B335" s="41"/>
      <c r="C335" s="36"/>
      <c r="D335" s="39"/>
      <c r="E335" s="9" t="s">
        <v>8</v>
      </c>
      <c r="F335" s="10">
        <v>50258.281999999999</v>
      </c>
      <c r="G335" s="16">
        <v>50258.281999999999</v>
      </c>
      <c r="H335" s="16">
        <v>50258.281999999999</v>
      </c>
    </row>
    <row r="336" spans="1:8" x14ac:dyDescent="0.3">
      <c r="A336" s="41"/>
      <c r="B336" s="41"/>
      <c r="C336" s="36"/>
      <c r="D336" s="39"/>
      <c r="E336" s="11" t="s">
        <v>9</v>
      </c>
      <c r="F336" s="10">
        <v>0</v>
      </c>
      <c r="G336" s="16">
        <v>0</v>
      </c>
      <c r="H336" s="16">
        <v>0</v>
      </c>
    </row>
    <row r="337" spans="1:8" x14ac:dyDescent="0.3">
      <c r="A337" s="41"/>
      <c r="B337" s="41"/>
      <c r="C337" s="36"/>
      <c r="D337" s="39"/>
      <c r="E337" s="11" t="s">
        <v>70</v>
      </c>
      <c r="F337" s="12">
        <v>0</v>
      </c>
      <c r="G337" s="12">
        <v>0</v>
      </c>
      <c r="H337" s="12">
        <v>0</v>
      </c>
    </row>
    <row r="338" spans="1:8" ht="15" customHeight="1" x14ac:dyDescent="0.3">
      <c r="A338" s="41"/>
      <c r="B338" s="41"/>
      <c r="C338" s="36" t="s">
        <v>43</v>
      </c>
      <c r="D338" s="39" t="s">
        <v>101</v>
      </c>
      <c r="E338" s="18" t="s">
        <v>5</v>
      </c>
      <c r="F338" s="22">
        <f>F340+F341+F342+F343</f>
        <v>19896.897000000001</v>
      </c>
      <c r="G338" s="22">
        <f>G340+G341+G342+G343</f>
        <v>19896.897000000001</v>
      </c>
      <c r="H338" s="22">
        <f>H340+H341+H342+H343</f>
        <v>19896.897000000001</v>
      </c>
    </row>
    <row r="339" spans="1:8" ht="31.2" x14ac:dyDescent="0.3">
      <c r="A339" s="41"/>
      <c r="B339" s="41"/>
      <c r="C339" s="36"/>
      <c r="D339" s="39"/>
      <c r="E339" s="9" t="s">
        <v>6</v>
      </c>
      <c r="F339" s="10"/>
      <c r="G339" s="16"/>
      <c r="H339" s="16"/>
    </row>
    <row r="340" spans="1:8" x14ac:dyDescent="0.3">
      <c r="A340" s="41"/>
      <c r="B340" s="41"/>
      <c r="C340" s="36"/>
      <c r="D340" s="39"/>
      <c r="E340" s="11" t="s">
        <v>7</v>
      </c>
      <c r="F340" s="10">
        <v>0</v>
      </c>
      <c r="G340" s="16">
        <v>0</v>
      </c>
      <c r="H340" s="16">
        <v>0</v>
      </c>
    </row>
    <row r="341" spans="1:8" x14ac:dyDescent="0.3">
      <c r="A341" s="41"/>
      <c r="B341" s="41"/>
      <c r="C341" s="36"/>
      <c r="D341" s="39"/>
      <c r="E341" s="9" t="s">
        <v>8</v>
      </c>
      <c r="F341" s="10">
        <v>19896.897000000001</v>
      </c>
      <c r="G341" s="16">
        <v>19896.897000000001</v>
      </c>
      <c r="H341" s="16">
        <v>19896.897000000001</v>
      </c>
    </row>
    <row r="342" spans="1:8" x14ac:dyDescent="0.3">
      <c r="A342" s="41"/>
      <c r="B342" s="41"/>
      <c r="C342" s="36"/>
      <c r="D342" s="39"/>
      <c r="E342" s="11" t="s">
        <v>9</v>
      </c>
      <c r="F342" s="10">
        <v>0</v>
      </c>
      <c r="G342" s="16"/>
      <c r="H342" s="16"/>
    </row>
    <row r="343" spans="1:8" x14ac:dyDescent="0.3">
      <c r="A343" s="41"/>
      <c r="B343" s="41"/>
      <c r="C343" s="36"/>
      <c r="D343" s="39"/>
      <c r="E343" s="11" t="s">
        <v>70</v>
      </c>
      <c r="F343" s="12">
        <v>0</v>
      </c>
      <c r="G343" s="12">
        <v>0</v>
      </c>
      <c r="H343" s="12">
        <v>0</v>
      </c>
    </row>
    <row r="344" spans="1:8" ht="15" customHeight="1" x14ac:dyDescent="0.3">
      <c r="A344" s="41"/>
      <c r="B344" s="41"/>
      <c r="C344" s="36" t="s">
        <v>44</v>
      </c>
      <c r="D344" s="39" t="s">
        <v>101</v>
      </c>
      <c r="E344" s="18" t="s">
        <v>5</v>
      </c>
      <c r="F344" s="22">
        <f>F346+F347+F348+F349</f>
        <v>15915.594999999999</v>
      </c>
      <c r="G344" s="22">
        <f>G346+G347+G348+G349</f>
        <v>15915.594999999999</v>
      </c>
      <c r="H344" s="22">
        <f>H346+H347+H348+H349</f>
        <v>15915.594999999999</v>
      </c>
    </row>
    <row r="345" spans="1:8" ht="31.2" x14ac:dyDescent="0.3">
      <c r="A345" s="41"/>
      <c r="B345" s="41"/>
      <c r="C345" s="36"/>
      <c r="D345" s="39"/>
      <c r="E345" s="9" t="s">
        <v>6</v>
      </c>
      <c r="F345" s="10"/>
      <c r="G345" s="16"/>
      <c r="H345" s="16"/>
    </row>
    <row r="346" spans="1:8" x14ac:dyDescent="0.3">
      <c r="A346" s="41"/>
      <c r="B346" s="41"/>
      <c r="C346" s="36"/>
      <c r="D346" s="39"/>
      <c r="E346" s="11" t="s">
        <v>7</v>
      </c>
      <c r="F346" s="10">
        <v>0</v>
      </c>
      <c r="G346" s="16">
        <v>0</v>
      </c>
      <c r="H346" s="16">
        <v>0</v>
      </c>
    </row>
    <row r="347" spans="1:8" x14ac:dyDescent="0.3">
      <c r="A347" s="41"/>
      <c r="B347" s="41"/>
      <c r="C347" s="36"/>
      <c r="D347" s="39"/>
      <c r="E347" s="9" t="s">
        <v>8</v>
      </c>
      <c r="F347" s="10">
        <v>15915.594999999999</v>
      </c>
      <c r="G347" s="16">
        <v>15915.594999999999</v>
      </c>
      <c r="H347" s="16">
        <v>15915.594999999999</v>
      </c>
    </row>
    <row r="348" spans="1:8" x14ac:dyDescent="0.3">
      <c r="A348" s="41"/>
      <c r="B348" s="41"/>
      <c r="C348" s="36"/>
      <c r="D348" s="39"/>
      <c r="E348" s="11" t="s">
        <v>9</v>
      </c>
      <c r="F348" s="10">
        <v>0</v>
      </c>
      <c r="G348" s="16">
        <v>0</v>
      </c>
      <c r="H348" s="16">
        <v>0</v>
      </c>
    </row>
    <row r="349" spans="1:8" x14ac:dyDescent="0.3">
      <c r="A349" s="41"/>
      <c r="B349" s="41"/>
      <c r="C349" s="36"/>
      <c r="D349" s="39"/>
      <c r="E349" s="11" t="s">
        <v>70</v>
      </c>
      <c r="F349" s="12">
        <v>0</v>
      </c>
      <c r="G349" s="12">
        <v>0</v>
      </c>
      <c r="H349" s="12">
        <v>0</v>
      </c>
    </row>
    <row r="350" spans="1:8" ht="15" customHeight="1" x14ac:dyDescent="0.3">
      <c r="A350" s="41"/>
      <c r="B350" s="41"/>
      <c r="C350" s="36" t="s">
        <v>45</v>
      </c>
      <c r="D350" s="39" t="s">
        <v>101</v>
      </c>
      <c r="E350" s="18" t="s">
        <v>5</v>
      </c>
      <c r="F350" s="22">
        <f>F352+F353+F354+F355</f>
        <v>23852.300999999999</v>
      </c>
      <c r="G350" s="22">
        <f>G352+G353+G354+G355</f>
        <v>23852.300999999999</v>
      </c>
      <c r="H350" s="22">
        <f>H352+H353+H354+H355</f>
        <v>23852.300999999999</v>
      </c>
    </row>
    <row r="351" spans="1:8" ht="31.2" x14ac:dyDescent="0.3">
      <c r="A351" s="41"/>
      <c r="B351" s="41"/>
      <c r="C351" s="36"/>
      <c r="D351" s="39"/>
      <c r="E351" s="9" t="s">
        <v>6</v>
      </c>
      <c r="F351" s="10"/>
      <c r="G351" s="16"/>
      <c r="H351" s="16"/>
    </row>
    <row r="352" spans="1:8" x14ac:dyDescent="0.3">
      <c r="A352" s="41"/>
      <c r="B352" s="41"/>
      <c r="C352" s="36"/>
      <c r="D352" s="39"/>
      <c r="E352" s="11" t="s">
        <v>7</v>
      </c>
      <c r="F352" s="10">
        <v>0</v>
      </c>
      <c r="G352" s="16">
        <v>0</v>
      </c>
      <c r="H352" s="16">
        <v>0</v>
      </c>
    </row>
    <row r="353" spans="1:8" x14ac:dyDescent="0.3">
      <c r="A353" s="41"/>
      <c r="B353" s="41"/>
      <c r="C353" s="36"/>
      <c r="D353" s="39"/>
      <c r="E353" s="9" t="s">
        <v>8</v>
      </c>
      <c r="F353" s="10">
        <v>23852.300999999999</v>
      </c>
      <c r="G353" s="16">
        <v>23852.300999999999</v>
      </c>
      <c r="H353" s="16">
        <v>23852.300999999999</v>
      </c>
    </row>
    <row r="354" spans="1:8" x14ac:dyDescent="0.3">
      <c r="A354" s="41"/>
      <c r="B354" s="41"/>
      <c r="C354" s="36"/>
      <c r="D354" s="39"/>
      <c r="E354" s="11" t="s">
        <v>9</v>
      </c>
      <c r="F354" s="10">
        <v>0</v>
      </c>
      <c r="G354" s="16">
        <v>0</v>
      </c>
      <c r="H354" s="16">
        <v>0</v>
      </c>
    </row>
    <row r="355" spans="1:8" x14ac:dyDescent="0.3">
      <c r="A355" s="41"/>
      <c r="B355" s="41"/>
      <c r="C355" s="36"/>
      <c r="D355" s="39"/>
      <c r="E355" s="11" t="s">
        <v>70</v>
      </c>
      <c r="F355" s="12">
        <v>0</v>
      </c>
      <c r="G355" s="12">
        <v>0</v>
      </c>
      <c r="H355" s="12">
        <v>0</v>
      </c>
    </row>
    <row r="356" spans="1:8" ht="15" customHeight="1" x14ac:dyDescent="0.3">
      <c r="A356" s="41"/>
      <c r="B356" s="41"/>
      <c r="C356" s="36" t="s">
        <v>46</v>
      </c>
      <c r="D356" s="39" t="s">
        <v>101</v>
      </c>
      <c r="E356" s="18" t="s">
        <v>5</v>
      </c>
      <c r="F356" s="22">
        <f>F358+F359+F360+F361</f>
        <v>14922.18</v>
      </c>
      <c r="G356" s="22">
        <f>G358+G359+G360+G361</f>
        <v>14922.18</v>
      </c>
      <c r="H356" s="22">
        <f>H358+H359+H360+H361</f>
        <v>14922.18</v>
      </c>
    </row>
    <row r="357" spans="1:8" ht="31.2" x14ac:dyDescent="0.3">
      <c r="A357" s="41"/>
      <c r="B357" s="41"/>
      <c r="C357" s="36"/>
      <c r="D357" s="39"/>
      <c r="E357" s="9" t="s">
        <v>6</v>
      </c>
      <c r="F357" s="10"/>
      <c r="G357" s="10"/>
      <c r="H357" s="10"/>
    </row>
    <row r="358" spans="1:8" x14ac:dyDescent="0.3">
      <c r="A358" s="41"/>
      <c r="B358" s="41"/>
      <c r="C358" s="36"/>
      <c r="D358" s="39"/>
      <c r="E358" s="11" t="s">
        <v>7</v>
      </c>
      <c r="F358" s="10">
        <v>0</v>
      </c>
      <c r="G358" s="10">
        <v>0</v>
      </c>
      <c r="H358" s="10">
        <v>0</v>
      </c>
    </row>
    <row r="359" spans="1:8" x14ac:dyDescent="0.3">
      <c r="A359" s="41"/>
      <c r="B359" s="41"/>
      <c r="C359" s="36"/>
      <c r="D359" s="39"/>
      <c r="E359" s="9" t="s">
        <v>8</v>
      </c>
      <c r="F359" s="10">
        <v>14922.18</v>
      </c>
      <c r="G359" s="10">
        <v>14922.18</v>
      </c>
      <c r="H359" s="10">
        <v>14922.18</v>
      </c>
    </row>
    <row r="360" spans="1:8" x14ac:dyDescent="0.3">
      <c r="A360" s="41"/>
      <c r="B360" s="41"/>
      <c r="C360" s="36"/>
      <c r="D360" s="39"/>
      <c r="E360" s="11" t="s">
        <v>9</v>
      </c>
      <c r="F360" s="10">
        <v>0</v>
      </c>
      <c r="G360" s="10">
        <v>0</v>
      </c>
      <c r="H360" s="10">
        <v>0</v>
      </c>
    </row>
    <row r="361" spans="1:8" x14ac:dyDescent="0.3">
      <c r="A361" s="41"/>
      <c r="B361" s="41"/>
      <c r="C361" s="36"/>
      <c r="D361" s="39"/>
      <c r="E361" s="11" t="s">
        <v>70</v>
      </c>
      <c r="F361" s="12">
        <v>0</v>
      </c>
      <c r="G361" s="12">
        <v>0</v>
      </c>
      <c r="H361" s="12">
        <v>0</v>
      </c>
    </row>
    <row r="362" spans="1:8" ht="15" customHeight="1" x14ac:dyDescent="0.3">
      <c r="A362" s="41"/>
      <c r="B362" s="41"/>
      <c r="C362" s="36" t="s">
        <v>47</v>
      </c>
      <c r="D362" s="39" t="s">
        <v>101</v>
      </c>
      <c r="E362" s="18" t="s">
        <v>5</v>
      </c>
      <c r="F362" s="22">
        <f>F364+F365+F366+F367</f>
        <v>15789.995999999999</v>
      </c>
      <c r="G362" s="22">
        <f>G364+G365+G366+G367</f>
        <v>15789.995999999999</v>
      </c>
      <c r="H362" s="22">
        <f>H364+H365+H366+H367</f>
        <v>15789.995999999999</v>
      </c>
    </row>
    <row r="363" spans="1:8" ht="31.2" x14ac:dyDescent="0.3">
      <c r="A363" s="41"/>
      <c r="B363" s="41"/>
      <c r="C363" s="36"/>
      <c r="D363" s="39"/>
      <c r="E363" s="9" t="s">
        <v>6</v>
      </c>
      <c r="F363" s="10"/>
      <c r="G363" s="10"/>
      <c r="H363" s="10"/>
    </row>
    <row r="364" spans="1:8" x14ac:dyDescent="0.3">
      <c r="A364" s="41"/>
      <c r="B364" s="41"/>
      <c r="C364" s="36"/>
      <c r="D364" s="39"/>
      <c r="E364" s="11" t="s">
        <v>7</v>
      </c>
      <c r="F364" s="10">
        <v>0</v>
      </c>
      <c r="G364" s="10">
        <v>0</v>
      </c>
      <c r="H364" s="10">
        <v>0</v>
      </c>
    </row>
    <row r="365" spans="1:8" x14ac:dyDescent="0.3">
      <c r="A365" s="41"/>
      <c r="B365" s="41"/>
      <c r="C365" s="36"/>
      <c r="D365" s="39"/>
      <c r="E365" s="9" t="s">
        <v>8</v>
      </c>
      <c r="F365" s="10">
        <v>15789.995999999999</v>
      </c>
      <c r="G365" s="10">
        <v>15789.995999999999</v>
      </c>
      <c r="H365" s="10">
        <v>15789.995999999999</v>
      </c>
    </row>
    <row r="366" spans="1:8" x14ac:dyDescent="0.3">
      <c r="A366" s="41"/>
      <c r="B366" s="41"/>
      <c r="C366" s="36"/>
      <c r="D366" s="39"/>
      <c r="E366" s="11" t="s">
        <v>9</v>
      </c>
      <c r="F366" s="10">
        <v>0</v>
      </c>
      <c r="G366" s="10">
        <v>0</v>
      </c>
      <c r="H366" s="10">
        <v>0</v>
      </c>
    </row>
    <row r="367" spans="1:8" x14ac:dyDescent="0.3">
      <c r="A367" s="41"/>
      <c r="B367" s="41"/>
      <c r="C367" s="36"/>
      <c r="D367" s="39"/>
      <c r="E367" s="11" t="s">
        <v>70</v>
      </c>
      <c r="F367" s="12">
        <v>0</v>
      </c>
      <c r="G367" s="12">
        <v>0</v>
      </c>
      <c r="H367" s="12">
        <v>0</v>
      </c>
    </row>
    <row r="368" spans="1:8" ht="15" customHeight="1" x14ac:dyDescent="0.3">
      <c r="A368" s="41"/>
      <c r="B368" s="41"/>
      <c r="C368" s="36" t="s">
        <v>48</v>
      </c>
      <c r="D368" s="39" t="s">
        <v>101</v>
      </c>
      <c r="E368" s="18" t="s">
        <v>5</v>
      </c>
      <c r="F368" s="22">
        <f>F370+F371+F372+F373</f>
        <v>17359.205000000002</v>
      </c>
      <c r="G368" s="22">
        <f>G370+G371+G372+G373</f>
        <v>17359.205000000002</v>
      </c>
      <c r="H368" s="22">
        <f>H370+H371+H372+H373</f>
        <v>17359.205000000002</v>
      </c>
    </row>
    <row r="369" spans="1:8" ht="31.2" x14ac:dyDescent="0.3">
      <c r="A369" s="41"/>
      <c r="B369" s="41"/>
      <c r="C369" s="36"/>
      <c r="D369" s="39"/>
      <c r="E369" s="9" t="s">
        <v>6</v>
      </c>
      <c r="F369" s="10"/>
      <c r="G369" s="10"/>
      <c r="H369" s="10"/>
    </row>
    <row r="370" spans="1:8" x14ac:dyDescent="0.3">
      <c r="A370" s="41"/>
      <c r="B370" s="41"/>
      <c r="C370" s="36"/>
      <c r="D370" s="39"/>
      <c r="E370" s="11" t="s">
        <v>7</v>
      </c>
      <c r="F370" s="10">
        <v>0</v>
      </c>
      <c r="G370" s="10">
        <v>0</v>
      </c>
      <c r="H370" s="10">
        <v>0</v>
      </c>
    </row>
    <row r="371" spans="1:8" x14ac:dyDescent="0.3">
      <c r="A371" s="41"/>
      <c r="B371" s="41"/>
      <c r="C371" s="36"/>
      <c r="D371" s="39"/>
      <c r="E371" s="9" t="s">
        <v>8</v>
      </c>
      <c r="F371" s="10">
        <v>17359.205000000002</v>
      </c>
      <c r="G371" s="10">
        <v>17359.205000000002</v>
      </c>
      <c r="H371" s="10">
        <v>17359.205000000002</v>
      </c>
    </row>
    <row r="372" spans="1:8" x14ac:dyDescent="0.3">
      <c r="A372" s="41"/>
      <c r="B372" s="41"/>
      <c r="C372" s="36"/>
      <c r="D372" s="39"/>
      <c r="E372" s="11" t="s">
        <v>9</v>
      </c>
      <c r="F372" s="10">
        <v>0</v>
      </c>
      <c r="G372" s="10">
        <v>0</v>
      </c>
      <c r="H372" s="10">
        <v>0</v>
      </c>
    </row>
    <row r="373" spans="1:8" x14ac:dyDescent="0.3">
      <c r="A373" s="41"/>
      <c r="B373" s="41"/>
      <c r="C373" s="36"/>
      <c r="D373" s="39"/>
      <c r="E373" s="11" t="s">
        <v>70</v>
      </c>
      <c r="F373" s="12">
        <v>0</v>
      </c>
      <c r="G373" s="12">
        <v>0</v>
      </c>
      <c r="H373" s="12">
        <v>0</v>
      </c>
    </row>
    <row r="374" spans="1:8" ht="15" customHeight="1" x14ac:dyDescent="0.3">
      <c r="A374" s="41"/>
      <c r="B374" s="41"/>
      <c r="C374" s="36" t="s">
        <v>49</v>
      </c>
      <c r="D374" s="39" t="s">
        <v>101</v>
      </c>
      <c r="E374" s="18" t="s">
        <v>5</v>
      </c>
      <c r="F374" s="22">
        <f>F376+F377+F378+F379</f>
        <v>4315.8779999999997</v>
      </c>
      <c r="G374" s="22">
        <f>G376+G377+G378+G379</f>
        <v>4315.8779999999997</v>
      </c>
      <c r="H374" s="22">
        <f>H376+H377+H378+H379</f>
        <v>4315.8779999999997</v>
      </c>
    </row>
    <row r="375" spans="1:8" ht="31.2" x14ac:dyDescent="0.3">
      <c r="A375" s="41"/>
      <c r="B375" s="41"/>
      <c r="C375" s="36"/>
      <c r="D375" s="39"/>
      <c r="E375" s="9" t="s">
        <v>6</v>
      </c>
      <c r="F375" s="10"/>
      <c r="G375" s="10"/>
      <c r="H375" s="10"/>
    </row>
    <row r="376" spans="1:8" x14ac:dyDescent="0.3">
      <c r="A376" s="41"/>
      <c r="B376" s="41"/>
      <c r="C376" s="36"/>
      <c r="D376" s="39"/>
      <c r="E376" s="11" t="s">
        <v>7</v>
      </c>
      <c r="F376" s="10">
        <v>0</v>
      </c>
      <c r="G376" s="10">
        <v>0</v>
      </c>
      <c r="H376" s="10">
        <v>0</v>
      </c>
    </row>
    <row r="377" spans="1:8" x14ac:dyDescent="0.3">
      <c r="A377" s="41"/>
      <c r="B377" s="41"/>
      <c r="C377" s="36"/>
      <c r="D377" s="39"/>
      <c r="E377" s="9" t="s">
        <v>8</v>
      </c>
      <c r="F377" s="10">
        <v>4315.8779999999997</v>
      </c>
      <c r="G377" s="10">
        <v>4315.8779999999997</v>
      </c>
      <c r="H377" s="10">
        <v>4315.8779999999997</v>
      </c>
    </row>
    <row r="378" spans="1:8" x14ac:dyDescent="0.3">
      <c r="A378" s="41"/>
      <c r="B378" s="41"/>
      <c r="C378" s="36"/>
      <c r="D378" s="39"/>
      <c r="E378" s="11" t="s">
        <v>9</v>
      </c>
      <c r="F378" s="10">
        <v>0</v>
      </c>
      <c r="G378" s="10">
        <v>0</v>
      </c>
      <c r="H378" s="10">
        <v>0</v>
      </c>
    </row>
    <row r="379" spans="1:8" x14ac:dyDescent="0.3">
      <c r="A379" s="41"/>
      <c r="B379" s="41"/>
      <c r="C379" s="36"/>
      <c r="D379" s="39"/>
      <c r="E379" s="11" t="s">
        <v>70</v>
      </c>
      <c r="F379" s="12">
        <v>0</v>
      </c>
      <c r="G379" s="12">
        <v>0</v>
      </c>
      <c r="H379" s="12">
        <v>0</v>
      </c>
    </row>
    <row r="380" spans="1:8" ht="15" customHeight="1" x14ac:dyDescent="0.3">
      <c r="A380" s="41"/>
      <c r="B380" s="41"/>
      <c r="C380" s="36" t="s">
        <v>50</v>
      </c>
      <c r="D380" s="39" t="s">
        <v>101</v>
      </c>
      <c r="E380" s="18" t="s">
        <v>5</v>
      </c>
      <c r="F380" s="22">
        <f>F382+F383+F384+F385</f>
        <v>13853.999</v>
      </c>
      <c r="G380" s="22">
        <f>G382+G383+G384+G385</f>
        <v>13853.999</v>
      </c>
      <c r="H380" s="22">
        <f>H382+H383+H384+H385</f>
        <v>13853.999</v>
      </c>
    </row>
    <row r="381" spans="1:8" ht="31.2" x14ac:dyDescent="0.3">
      <c r="A381" s="41"/>
      <c r="B381" s="41"/>
      <c r="C381" s="36"/>
      <c r="D381" s="39"/>
      <c r="E381" s="9" t="s">
        <v>6</v>
      </c>
      <c r="F381" s="10"/>
      <c r="G381" s="10"/>
      <c r="H381" s="10"/>
    </row>
    <row r="382" spans="1:8" x14ac:dyDescent="0.3">
      <c r="A382" s="41"/>
      <c r="B382" s="41"/>
      <c r="C382" s="36"/>
      <c r="D382" s="39"/>
      <c r="E382" s="11" t="s">
        <v>7</v>
      </c>
      <c r="F382" s="10">
        <v>0</v>
      </c>
      <c r="G382" s="10">
        <v>0</v>
      </c>
      <c r="H382" s="10">
        <v>0</v>
      </c>
    </row>
    <row r="383" spans="1:8" x14ac:dyDescent="0.3">
      <c r="A383" s="41"/>
      <c r="B383" s="41"/>
      <c r="C383" s="36"/>
      <c r="D383" s="39"/>
      <c r="E383" s="9" t="s">
        <v>8</v>
      </c>
      <c r="F383" s="10">
        <v>13853.999</v>
      </c>
      <c r="G383" s="10">
        <v>13853.999</v>
      </c>
      <c r="H383" s="10">
        <v>13853.999</v>
      </c>
    </row>
    <row r="384" spans="1:8" x14ac:dyDescent="0.3">
      <c r="A384" s="41"/>
      <c r="B384" s="41"/>
      <c r="C384" s="36"/>
      <c r="D384" s="39"/>
      <c r="E384" s="11" t="s">
        <v>9</v>
      </c>
      <c r="F384" s="10">
        <v>0</v>
      </c>
      <c r="G384" s="10">
        <v>0</v>
      </c>
      <c r="H384" s="10">
        <v>0</v>
      </c>
    </row>
    <row r="385" spans="1:8" x14ac:dyDescent="0.3">
      <c r="A385" s="41"/>
      <c r="B385" s="41"/>
      <c r="C385" s="36"/>
      <c r="D385" s="39"/>
      <c r="E385" s="11" t="s">
        <v>70</v>
      </c>
      <c r="F385" s="12">
        <v>0</v>
      </c>
      <c r="G385" s="12">
        <v>0</v>
      </c>
      <c r="H385" s="12">
        <v>0</v>
      </c>
    </row>
    <row r="386" spans="1:8" ht="15" customHeight="1" x14ac:dyDescent="0.3">
      <c r="A386" s="41"/>
      <c r="B386" s="41"/>
      <c r="C386" s="36" t="s">
        <v>51</v>
      </c>
      <c r="D386" s="39" t="s">
        <v>101</v>
      </c>
      <c r="E386" s="18" t="s">
        <v>5</v>
      </c>
      <c r="F386" s="22">
        <f>F388+F389+F390+F391</f>
        <v>39998.114000000001</v>
      </c>
      <c r="G386" s="22">
        <f>G388+G389+G390+G391</f>
        <v>39998.114000000001</v>
      </c>
      <c r="H386" s="22">
        <f>H388+H389+H390+H391</f>
        <v>39998.114000000001</v>
      </c>
    </row>
    <row r="387" spans="1:8" ht="31.2" x14ac:dyDescent="0.3">
      <c r="A387" s="41"/>
      <c r="B387" s="41"/>
      <c r="C387" s="36"/>
      <c r="D387" s="39"/>
      <c r="E387" s="9" t="s">
        <v>6</v>
      </c>
      <c r="F387" s="10"/>
      <c r="G387" s="10"/>
      <c r="H387" s="10"/>
    </row>
    <row r="388" spans="1:8" x14ac:dyDescent="0.3">
      <c r="A388" s="41"/>
      <c r="B388" s="41"/>
      <c r="C388" s="36"/>
      <c r="D388" s="39"/>
      <c r="E388" s="11" t="s">
        <v>7</v>
      </c>
      <c r="F388" s="10">
        <v>0</v>
      </c>
      <c r="G388" s="10">
        <v>0</v>
      </c>
      <c r="H388" s="10">
        <v>0</v>
      </c>
    </row>
    <row r="389" spans="1:8" x14ac:dyDescent="0.3">
      <c r="A389" s="41"/>
      <c r="B389" s="41"/>
      <c r="C389" s="36"/>
      <c r="D389" s="39"/>
      <c r="E389" s="9" t="s">
        <v>8</v>
      </c>
      <c r="F389" s="10">
        <v>39998.114000000001</v>
      </c>
      <c r="G389" s="10">
        <v>39998.114000000001</v>
      </c>
      <c r="H389" s="10">
        <v>39998.114000000001</v>
      </c>
    </row>
    <row r="390" spans="1:8" x14ac:dyDescent="0.3">
      <c r="A390" s="41"/>
      <c r="B390" s="41"/>
      <c r="C390" s="36"/>
      <c r="D390" s="39"/>
      <c r="E390" s="11" t="s">
        <v>9</v>
      </c>
      <c r="F390" s="10">
        <v>0</v>
      </c>
      <c r="G390" s="10">
        <v>0</v>
      </c>
      <c r="H390" s="10">
        <v>0</v>
      </c>
    </row>
    <row r="391" spans="1:8" x14ac:dyDescent="0.3">
      <c r="A391" s="41"/>
      <c r="B391" s="41"/>
      <c r="C391" s="36"/>
      <c r="D391" s="39"/>
      <c r="E391" s="11" t="s">
        <v>70</v>
      </c>
      <c r="F391" s="12">
        <v>0</v>
      </c>
      <c r="G391" s="12">
        <v>0</v>
      </c>
      <c r="H391" s="12">
        <v>0</v>
      </c>
    </row>
    <row r="392" spans="1:8" ht="15" customHeight="1" x14ac:dyDescent="0.3">
      <c r="A392" s="41"/>
      <c r="B392" s="41"/>
      <c r="C392" s="36" t="s">
        <v>52</v>
      </c>
      <c r="D392" s="39" t="s">
        <v>101</v>
      </c>
      <c r="E392" s="18" t="s">
        <v>5</v>
      </c>
      <c r="F392" s="22">
        <f>F394+F395+F396+F397</f>
        <v>1788.9090000000001</v>
      </c>
      <c r="G392" s="22">
        <f>G394+G395+G396+G397</f>
        <v>1788.9090000000001</v>
      </c>
      <c r="H392" s="22">
        <f>H394+H395+H396+H397</f>
        <v>1788.9090000000001</v>
      </c>
    </row>
    <row r="393" spans="1:8" ht="31.2" x14ac:dyDescent="0.3">
      <c r="A393" s="41"/>
      <c r="B393" s="41"/>
      <c r="C393" s="36"/>
      <c r="D393" s="39"/>
      <c r="E393" s="9" t="s">
        <v>6</v>
      </c>
      <c r="F393" s="10"/>
      <c r="G393" s="10"/>
      <c r="H393" s="10"/>
    </row>
    <row r="394" spans="1:8" x14ac:dyDescent="0.3">
      <c r="A394" s="41"/>
      <c r="B394" s="41"/>
      <c r="C394" s="36"/>
      <c r="D394" s="39"/>
      <c r="E394" s="11" t="s">
        <v>7</v>
      </c>
      <c r="F394" s="10">
        <v>0</v>
      </c>
      <c r="G394" s="10">
        <v>0</v>
      </c>
      <c r="H394" s="10">
        <v>0</v>
      </c>
    </row>
    <row r="395" spans="1:8" x14ac:dyDescent="0.3">
      <c r="A395" s="41"/>
      <c r="B395" s="41"/>
      <c r="C395" s="36"/>
      <c r="D395" s="39"/>
      <c r="E395" s="9" t="s">
        <v>8</v>
      </c>
      <c r="F395" s="10">
        <v>1788.9090000000001</v>
      </c>
      <c r="G395" s="10">
        <v>1788.9090000000001</v>
      </c>
      <c r="H395" s="10">
        <v>1788.9090000000001</v>
      </c>
    </row>
    <row r="396" spans="1:8" ht="18" customHeight="1" x14ac:dyDescent="0.3">
      <c r="A396" s="41"/>
      <c r="B396" s="41"/>
      <c r="C396" s="36"/>
      <c r="D396" s="39"/>
      <c r="E396" s="11" t="s">
        <v>9</v>
      </c>
      <c r="F396" s="10">
        <v>0</v>
      </c>
      <c r="G396" s="10">
        <v>0</v>
      </c>
      <c r="H396" s="10">
        <v>0</v>
      </c>
    </row>
    <row r="397" spans="1:8" ht="19.8" customHeight="1" x14ac:dyDescent="0.3">
      <c r="A397" s="41"/>
      <c r="B397" s="41"/>
      <c r="C397" s="36"/>
      <c r="D397" s="39"/>
      <c r="E397" s="11" t="s">
        <v>70</v>
      </c>
      <c r="F397" s="12">
        <v>0</v>
      </c>
      <c r="G397" s="12">
        <v>0</v>
      </c>
      <c r="H397" s="12">
        <v>0</v>
      </c>
    </row>
    <row r="398" spans="1:8" ht="16.5" customHeight="1" x14ac:dyDescent="0.3">
      <c r="A398" s="41"/>
      <c r="B398" s="41"/>
      <c r="C398" s="36" t="s">
        <v>53</v>
      </c>
      <c r="D398" s="39" t="s">
        <v>101</v>
      </c>
      <c r="E398" s="18" t="s">
        <v>5</v>
      </c>
      <c r="F398" s="22">
        <f>F400+F401+F402+F403</f>
        <v>1968.354</v>
      </c>
      <c r="G398" s="22">
        <f>G400+G401+G402+G403</f>
        <v>1968.354</v>
      </c>
      <c r="H398" s="22">
        <f>H400+H401+H402+H403</f>
        <v>1968.354</v>
      </c>
    </row>
    <row r="399" spans="1:8" ht="31.2" x14ac:dyDescent="0.3">
      <c r="A399" s="41"/>
      <c r="B399" s="41"/>
      <c r="C399" s="36"/>
      <c r="D399" s="39"/>
      <c r="E399" s="9" t="s">
        <v>6</v>
      </c>
      <c r="F399" s="10"/>
      <c r="G399" s="10"/>
      <c r="H399" s="10"/>
    </row>
    <row r="400" spans="1:8" x14ac:dyDescent="0.3">
      <c r="A400" s="41"/>
      <c r="B400" s="41"/>
      <c r="C400" s="36"/>
      <c r="D400" s="39"/>
      <c r="E400" s="11" t="s">
        <v>7</v>
      </c>
      <c r="F400" s="10">
        <v>0</v>
      </c>
      <c r="G400" s="10">
        <v>0</v>
      </c>
      <c r="H400" s="10">
        <v>0</v>
      </c>
    </row>
    <row r="401" spans="1:8" x14ac:dyDescent="0.3">
      <c r="A401" s="41"/>
      <c r="B401" s="41"/>
      <c r="C401" s="36"/>
      <c r="D401" s="39"/>
      <c r="E401" s="9" t="s">
        <v>8</v>
      </c>
      <c r="F401" s="10">
        <v>1968.354</v>
      </c>
      <c r="G401" s="10">
        <v>1968.354</v>
      </c>
      <c r="H401" s="10">
        <v>1968.354</v>
      </c>
    </row>
    <row r="402" spans="1:8" x14ac:dyDescent="0.3">
      <c r="A402" s="41"/>
      <c r="B402" s="41"/>
      <c r="C402" s="36"/>
      <c r="D402" s="39"/>
      <c r="E402" s="11" t="s">
        <v>9</v>
      </c>
      <c r="F402" s="10">
        <v>0</v>
      </c>
      <c r="G402" s="10">
        <v>0</v>
      </c>
      <c r="H402" s="10">
        <v>0</v>
      </c>
    </row>
    <row r="403" spans="1:8" x14ac:dyDescent="0.3">
      <c r="A403" s="41"/>
      <c r="B403" s="41"/>
      <c r="C403" s="36"/>
      <c r="D403" s="39"/>
      <c r="E403" s="11" t="s">
        <v>70</v>
      </c>
      <c r="F403" s="12">
        <v>0</v>
      </c>
      <c r="G403" s="12">
        <v>0</v>
      </c>
      <c r="H403" s="12">
        <v>0</v>
      </c>
    </row>
    <row r="404" spans="1:8" ht="15" customHeight="1" x14ac:dyDescent="0.3">
      <c r="A404" s="41"/>
      <c r="B404" s="41"/>
      <c r="C404" s="36" t="s">
        <v>55</v>
      </c>
      <c r="D404" s="39" t="s">
        <v>101</v>
      </c>
      <c r="E404" s="18" t="s">
        <v>5</v>
      </c>
      <c r="F404" s="22">
        <f>F406+F407+F408+F409</f>
        <v>999.45399999999995</v>
      </c>
      <c r="G404" s="22">
        <f>G406+G407+G408+G409</f>
        <v>999.45399999999995</v>
      </c>
      <c r="H404" s="22">
        <f>H406+H407+H408+H409</f>
        <v>999.45399999999995</v>
      </c>
    </row>
    <row r="405" spans="1:8" ht="31.2" x14ac:dyDescent="0.3">
      <c r="A405" s="41"/>
      <c r="B405" s="41"/>
      <c r="C405" s="36"/>
      <c r="D405" s="39"/>
      <c r="E405" s="9" t="s">
        <v>6</v>
      </c>
      <c r="F405" s="10"/>
      <c r="G405" s="10"/>
      <c r="H405" s="10"/>
    </row>
    <row r="406" spans="1:8" x14ac:dyDescent="0.3">
      <c r="A406" s="41"/>
      <c r="B406" s="41"/>
      <c r="C406" s="36"/>
      <c r="D406" s="39"/>
      <c r="E406" s="11" t="s">
        <v>7</v>
      </c>
      <c r="F406" s="10">
        <v>0</v>
      </c>
      <c r="G406" s="10">
        <v>0</v>
      </c>
      <c r="H406" s="10">
        <v>0</v>
      </c>
    </row>
    <row r="407" spans="1:8" x14ac:dyDescent="0.3">
      <c r="A407" s="41"/>
      <c r="B407" s="41"/>
      <c r="C407" s="36"/>
      <c r="D407" s="39"/>
      <c r="E407" s="9" t="s">
        <v>8</v>
      </c>
      <c r="F407" s="10">
        <v>999.45399999999995</v>
      </c>
      <c r="G407" s="10">
        <v>999.45399999999995</v>
      </c>
      <c r="H407" s="10">
        <v>999.45399999999995</v>
      </c>
    </row>
    <row r="408" spans="1:8" x14ac:dyDescent="0.3">
      <c r="A408" s="41"/>
      <c r="B408" s="41"/>
      <c r="C408" s="36"/>
      <c r="D408" s="39"/>
      <c r="E408" s="11" t="s">
        <v>9</v>
      </c>
      <c r="F408" s="10">
        <v>0</v>
      </c>
      <c r="G408" s="10">
        <v>0</v>
      </c>
      <c r="H408" s="10">
        <v>0</v>
      </c>
    </row>
    <row r="409" spans="1:8" x14ac:dyDescent="0.3">
      <c r="A409" s="41"/>
      <c r="B409" s="41"/>
      <c r="C409" s="36"/>
      <c r="D409" s="39"/>
      <c r="E409" s="11" t="s">
        <v>70</v>
      </c>
      <c r="F409" s="12">
        <v>0</v>
      </c>
      <c r="G409" s="12">
        <v>0</v>
      </c>
      <c r="H409" s="12">
        <v>0</v>
      </c>
    </row>
    <row r="410" spans="1:8" ht="15" customHeight="1" x14ac:dyDescent="0.3">
      <c r="A410" s="41"/>
      <c r="B410" s="41"/>
      <c r="C410" s="36" t="s">
        <v>54</v>
      </c>
      <c r="D410" s="39" t="s">
        <v>101</v>
      </c>
      <c r="E410" s="18" t="s">
        <v>5</v>
      </c>
      <c r="F410" s="22">
        <f>F412+F413+F414+F415</f>
        <v>1519.461</v>
      </c>
      <c r="G410" s="22">
        <f>G412+G413+G414+G415</f>
        <v>1519.461</v>
      </c>
      <c r="H410" s="22">
        <f>H412+H413+H414+H415</f>
        <v>1519.4559999999999</v>
      </c>
    </row>
    <row r="411" spans="1:8" ht="31.2" x14ac:dyDescent="0.3">
      <c r="A411" s="41"/>
      <c r="B411" s="41"/>
      <c r="C411" s="36"/>
      <c r="D411" s="39"/>
      <c r="E411" s="9" t="s">
        <v>6</v>
      </c>
      <c r="F411" s="10"/>
      <c r="G411" s="10"/>
      <c r="H411" s="10"/>
    </row>
    <row r="412" spans="1:8" x14ac:dyDescent="0.3">
      <c r="A412" s="41"/>
      <c r="B412" s="41"/>
      <c r="C412" s="36"/>
      <c r="D412" s="39"/>
      <c r="E412" s="11" t="s">
        <v>7</v>
      </c>
      <c r="F412" s="10">
        <v>0</v>
      </c>
      <c r="G412" s="10">
        <v>0</v>
      </c>
      <c r="H412" s="10">
        <v>0</v>
      </c>
    </row>
    <row r="413" spans="1:8" x14ac:dyDescent="0.3">
      <c r="A413" s="41"/>
      <c r="B413" s="41"/>
      <c r="C413" s="36"/>
      <c r="D413" s="39"/>
      <c r="E413" s="9" t="s">
        <v>8</v>
      </c>
      <c r="F413" s="10">
        <v>1519.461</v>
      </c>
      <c r="G413" s="10">
        <v>1519.461</v>
      </c>
      <c r="H413" s="10">
        <v>1519.4559999999999</v>
      </c>
    </row>
    <row r="414" spans="1:8" x14ac:dyDescent="0.3">
      <c r="A414" s="41"/>
      <c r="B414" s="41"/>
      <c r="C414" s="36"/>
      <c r="D414" s="39"/>
      <c r="E414" s="11" t="s">
        <v>9</v>
      </c>
      <c r="F414" s="10">
        <v>0</v>
      </c>
      <c r="G414" s="10">
        <v>0</v>
      </c>
      <c r="H414" s="10">
        <v>0</v>
      </c>
    </row>
    <row r="415" spans="1:8" x14ac:dyDescent="0.3">
      <c r="A415" s="41"/>
      <c r="B415" s="41"/>
      <c r="C415" s="36"/>
      <c r="D415" s="39"/>
      <c r="E415" s="11" t="s">
        <v>70</v>
      </c>
      <c r="F415" s="12">
        <v>0</v>
      </c>
      <c r="G415" s="12">
        <v>0</v>
      </c>
      <c r="H415" s="12">
        <v>0</v>
      </c>
    </row>
    <row r="416" spans="1:8" ht="16.5" customHeight="1" x14ac:dyDescent="0.3">
      <c r="A416" s="41"/>
      <c r="B416" s="41"/>
      <c r="C416" s="36" t="s">
        <v>56</v>
      </c>
      <c r="D416" s="39" t="s">
        <v>101</v>
      </c>
      <c r="E416" s="18" t="s">
        <v>5</v>
      </c>
      <c r="F416" s="22">
        <f>F418+F419+F420+F421</f>
        <v>5566.95</v>
      </c>
      <c r="G416" s="22">
        <f>G418+G419+G420+G421</f>
        <v>5566.95</v>
      </c>
      <c r="H416" s="22">
        <f>H418+H419+H420+H421</f>
        <v>5566.95</v>
      </c>
    </row>
    <row r="417" spans="1:8" ht="31.2" x14ac:dyDescent="0.3">
      <c r="A417" s="41"/>
      <c r="B417" s="41"/>
      <c r="C417" s="36"/>
      <c r="D417" s="39"/>
      <c r="E417" s="9" t="s">
        <v>6</v>
      </c>
      <c r="F417" s="10"/>
      <c r="G417" s="10"/>
      <c r="H417" s="10"/>
    </row>
    <row r="418" spans="1:8" x14ac:dyDescent="0.3">
      <c r="A418" s="41"/>
      <c r="B418" s="41"/>
      <c r="C418" s="36"/>
      <c r="D418" s="39"/>
      <c r="E418" s="11" t="s">
        <v>7</v>
      </c>
      <c r="F418" s="10">
        <v>0</v>
      </c>
      <c r="G418" s="10">
        <v>0</v>
      </c>
      <c r="H418" s="10">
        <v>0</v>
      </c>
    </row>
    <row r="419" spans="1:8" x14ac:dyDescent="0.3">
      <c r="A419" s="41"/>
      <c r="B419" s="41"/>
      <c r="C419" s="36"/>
      <c r="D419" s="39"/>
      <c r="E419" s="9" t="s">
        <v>8</v>
      </c>
      <c r="F419" s="10">
        <v>5566.95</v>
      </c>
      <c r="G419" s="10">
        <v>5566.95</v>
      </c>
      <c r="H419" s="10">
        <v>5566.95</v>
      </c>
    </row>
    <row r="420" spans="1:8" x14ac:dyDescent="0.3">
      <c r="A420" s="41"/>
      <c r="B420" s="41"/>
      <c r="C420" s="36"/>
      <c r="D420" s="39"/>
      <c r="E420" s="11" t="s">
        <v>9</v>
      </c>
      <c r="F420" s="10">
        <v>0</v>
      </c>
      <c r="G420" s="10">
        <v>0</v>
      </c>
      <c r="H420" s="10">
        <v>0</v>
      </c>
    </row>
    <row r="421" spans="1:8" x14ac:dyDescent="0.3">
      <c r="A421" s="41"/>
      <c r="B421" s="41"/>
      <c r="C421" s="36"/>
      <c r="D421" s="39"/>
      <c r="E421" s="11" t="s">
        <v>70</v>
      </c>
      <c r="F421" s="12">
        <v>0</v>
      </c>
      <c r="G421" s="12">
        <v>0</v>
      </c>
      <c r="H421" s="12">
        <v>0</v>
      </c>
    </row>
    <row r="422" spans="1:8" ht="15" customHeight="1" x14ac:dyDescent="0.3">
      <c r="A422" s="41"/>
      <c r="B422" s="41"/>
      <c r="C422" s="36" t="s">
        <v>57</v>
      </c>
      <c r="D422" s="39" t="s">
        <v>101</v>
      </c>
      <c r="E422" s="18" t="s">
        <v>5</v>
      </c>
      <c r="F422" s="22">
        <f>F424+F425+F426+F427</f>
        <v>6197.8450000000003</v>
      </c>
      <c r="G422" s="22">
        <f>G424+G425+G426+G427</f>
        <v>6197.8450000000003</v>
      </c>
      <c r="H422" s="22">
        <f>H424+H425+H426+H427</f>
        <v>6197.8450000000003</v>
      </c>
    </row>
    <row r="423" spans="1:8" ht="31.2" x14ac:dyDescent="0.3">
      <c r="A423" s="41"/>
      <c r="B423" s="41"/>
      <c r="C423" s="36"/>
      <c r="D423" s="39"/>
      <c r="E423" s="9" t="s">
        <v>6</v>
      </c>
      <c r="F423" s="10"/>
      <c r="G423" s="10"/>
      <c r="H423" s="10"/>
    </row>
    <row r="424" spans="1:8" x14ac:dyDescent="0.3">
      <c r="A424" s="41"/>
      <c r="B424" s="41"/>
      <c r="C424" s="36"/>
      <c r="D424" s="39"/>
      <c r="E424" s="11" t="s">
        <v>7</v>
      </c>
      <c r="F424" s="10">
        <v>0</v>
      </c>
      <c r="G424" s="10">
        <v>0</v>
      </c>
      <c r="H424" s="10">
        <v>0</v>
      </c>
    </row>
    <row r="425" spans="1:8" x14ac:dyDescent="0.3">
      <c r="A425" s="41"/>
      <c r="B425" s="41"/>
      <c r="C425" s="36"/>
      <c r="D425" s="39"/>
      <c r="E425" s="9" t="s">
        <v>8</v>
      </c>
      <c r="F425" s="10">
        <v>6197.8450000000003</v>
      </c>
      <c r="G425" s="10">
        <v>6197.8450000000003</v>
      </c>
      <c r="H425" s="10">
        <v>6197.8450000000003</v>
      </c>
    </row>
    <row r="426" spans="1:8" x14ac:dyDescent="0.3">
      <c r="A426" s="41"/>
      <c r="B426" s="41"/>
      <c r="C426" s="36"/>
      <c r="D426" s="39"/>
      <c r="E426" s="11" t="s">
        <v>9</v>
      </c>
      <c r="F426" s="10">
        <v>0</v>
      </c>
      <c r="G426" s="10">
        <v>0</v>
      </c>
      <c r="H426" s="10">
        <v>0</v>
      </c>
    </row>
    <row r="427" spans="1:8" x14ac:dyDescent="0.3">
      <c r="A427" s="41"/>
      <c r="B427" s="41"/>
      <c r="C427" s="36"/>
      <c r="D427" s="39"/>
      <c r="E427" s="11" t="s">
        <v>70</v>
      </c>
      <c r="F427" s="12">
        <v>0</v>
      </c>
      <c r="G427" s="12">
        <v>0</v>
      </c>
      <c r="H427" s="12">
        <v>0</v>
      </c>
    </row>
    <row r="428" spans="1:8" ht="15" customHeight="1" x14ac:dyDescent="0.3">
      <c r="A428" s="41"/>
      <c r="B428" s="41"/>
      <c r="C428" s="36" t="s">
        <v>57</v>
      </c>
      <c r="D428" s="39" t="s">
        <v>101</v>
      </c>
      <c r="E428" s="18" t="s">
        <v>5</v>
      </c>
      <c r="F428" s="23">
        <f>F430+F431+F432+F433</f>
        <v>1971</v>
      </c>
      <c r="G428" s="23">
        <f>G430+G431+G432+G433</f>
        <v>1971</v>
      </c>
      <c r="H428" s="23">
        <f>H430+H431+H432+H433</f>
        <v>1971</v>
      </c>
    </row>
    <row r="429" spans="1:8" ht="31.2" x14ac:dyDescent="0.3">
      <c r="A429" s="41"/>
      <c r="B429" s="41"/>
      <c r="C429" s="36"/>
      <c r="D429" s="39"/>
      <c r="E429" s="9" t="s">
        <v>6</v>
      </c>
      <c r="F429" s="10"/>
      <c r="G429" s="10"/>
      <c r="H429" s="10"/>
    </row>
    <row r="430" spans="1:8" x14ac:dyDescent="0.3">
      <c r="A430" s="41"/>
      <c r="B430" s="41"/>
      <c r="C430" s="36"/>
      <c r="D430" s="39"/>
      <c r="E430" s="11" t="s">
        <v>7</v>
      </c>
      <c r="F430" s="10">
        <v>0</v>
      </c>
      <c r="G430" s="10">
        <v>0</v>
      </c>
      <c r="H430" s="10">
        <v>0</v>
      </c>
    </row>
    <row r="431" spans="1:8" x14ac:dyDescent="0.3">
      <c r="A431" s="41"/>
      <c r="B431" s="41"/>
      <c r="C431" s="36"/>
      <c r="D431" s="39"/>
      <c r="E431" s="9" t="s">
        <v>8</v>
      </c>
      <c r="F431" s="10">
        <v>1971</v>
      </c>
      <c r="G431" s="10">
        <v>1971</v>
      </c>
      <c r="H431" s="10">
        <v>1971</v>
      </c>
    </row>
    <row r="432" spans="1:8" x14ac:dyDescent="0.3">
      <c r="A432" s="41"/>
      <c r="B432" s="41"/>
      <c r="C432" s="36"/>
      <c r="D432" s="39"/>
      <c r="E432" s="11" t="s">
        <v>9</v>
      </c>
      <c r="F432" s="10">
        <v>0</v>
      </c>
      <c r="G432" s="10">
        <v>0</v>
      </c>
      <c r="H432" s="10">
        <v>0</v>
      </c>
    </row>
    <row r="433" spans="1:8" x14ac:dyDescent="0.3">
      <c r="A433" s="41"/>
      <c r="B433" s="41"/>
      <c r="C433" s="36"/>
      <c r="D433" s="39"/>
      <c r="E433" s="11" t="s">
        <v>70</v>
      </c>
      <c r="F433" s="12">
        <v>0</v>
      </c>
      <c r="G433" s="12">
        <v>0</v>
      </c>
      <c r="H433" s="12">
        <v>0</v>
      </c>
    </row>
    <row r="434" spans="1:8" ht="15" customHeight="1" x14ac:dyDescent="0.3">
      <c r="A434" s="41"/>
      <c r="B434" s="41"/>
      <c r="C434" s="36" t="s">
        <v>57</v>
      </c>
      <c r="D434" s="39" t="s">
        <v>101</v>
      </c>
      <c r="E434" s="18" t="s">
        <v>5</v>
      </c>
      <c r="F434" s="23">
        <f>F436+F437+F438+F439</f>
        <v>1963</v>
      </c>
      <c r="G434" s="23">
        <f>G436+G437+G438+G439</f>
        <v>1963</v>
      </c>
      <c r="H434" s="23">
        <f>H436+H437+H438+H439</f>
        <v>1963</v>
      </c>
    </row>
    <row r="435" spans="1:8" ht="31.2" x14ac:dyDescent="0.3">
      <c r="A435" s="41"/>
      <c r="B435" s="41"/>
      <c r="C435" s="36"/>
      <c r="D435" s="39"/>
      <c r="E435" s="9" t="s">
        <v>6</v>
      </c>
      <c r="F435" s="10"/>
      <c r="G435" s="10"/>
      <c r="H435" s="10"/>
    </row>
    <row r="436" spans="1:8" x14ac:dyDescent="0.3">
      <c r="A436" s="41"/>
      <c r="B436" s="41"/>
      <c r="C436" s="36"/>
      <c r="D436" s="39"/>
      <c r="E436" s="11" t="s">
        <v>7</v>
      </c>
      <c r="F436" s="10">
        <v>0</v>
      </c>
      <c r="G436" s="10">
        <v>0</v>
      </c>
      <c r="H436" s="10">
        <v>0</v>
      </c>
    </row>
    <row r="437" spans="1:8" x14ac:dyDescent="0.3">
      <c r="A437" s="41"/>
      <c r="B437" s="41"/>
      <c r="C437" s="36"/>
      <c r="D437" s="39"/>
      <c r="E437" s="9" t="s">
        <v>8</v>
      </c>
      <c r="F437" s="10">
        <v>1963</v>
      </c>
      <c r="G437" s="10">
        <v>1963</v>
      </c>
      <c r="H437" s="10">
        <v>1963</v>
      </c>
    </row>
    <row r="438" spans="1:8" x14ac:dyDescent="0.3">
      <c r="A438" s="41"/>
      <c r="B438" s="41"/>
      <c r="C438" s="36"/>
      <c r="D438" s="39"/>
      <c r="E438" s="11" t="s">
        <v>9</v>
      </c>
      <c r="F438" s="10">
        <v>0</v>
      </c>
      <c r="G438" s="10">
        <v>0</v>
      </c>
      <c r="H438" s="10">
        <v>0</v>
      </c>
    </row>
    <row r="439" spans="1:8" x14ac:dyDescent="0.3">
      <c r="A439" s="41"/>
      <c r="B439" s="41"/>
      <c r="C439" s="36"/>
      <c r="D439" s="39"/>
      <c r="E439" s="11" t="s">
        <v>70</v>
      </c>
      <c r="F439" s="12">
        <v>0</v>
      </c>
      <c r="G439" s="12">
        <v>0</v>
      </c>
      <c r="H439" s="12">
        <v>0</v>
      </c>
    </row>
    <row r="440" spans="1:8" ht="15" customHeight="1" x14ac:dyDescent="0.3">
      <c r="A440" s="41"/>
      <c r="B440" s="41"/>
      <c r="C440" s="36" t="s">
        <v>57</v>
      </c>
      <c r="D440" s="39" t="s">
        <v>101</v>
      </c>
      <c r="E440" s="18" t="s">
        <v>5</v>
      </c>
      <c r="F440" s="23">
        <f>F442+F443+F444+F445</f>
        <v>1137</v>
      </c>
      <c r="G440" s="23">
        <f>G442+G443+G444+G445</f>
        <v>1137</v>
      </c>
      <c r="H440" s="23">
        <f>H442+H443+H444+H445</f>
        <v>1137</v>
      </c>
    </row>
    <row r="441" spans="1:8" ht="31.2" x14ac:dyDescent="0.3">
      <c r="A441" s="41"/>
      <c r="B441" s="41"/>
      <c r="C441" s="36"/>
      <c r="D441" s="39"/>
      <c r="E441" s="9" t="s">
        <v>6</v>
      </c>
      <c r="F441" s="10"/>
      <c r="G441" s="10"/>
      <c r="H441" s="10"/>
    </row>
    <row r="442" spans="1:8" x14ac:dyDescent="0.3">
      <c r="A442" s="41"/>
      <c r="B442" s="41"/>
      <c r="C442" s="36"/>
      <c r="D442" s="39"/>
      <c r="E442" s="11" t="s">
        <v>7</v>
      </c>
      <c r="F442" s="10">
        <v>0</v>
      </c>
      <c r="G442" s="10">
        <v>0</v>
      </c>
      <c r="H442" s="10">
        <v>0</v>
      </c>
    </row>
    <row r="443" spans="1:8" x14ac:dyDescent="0.3">
      <c r="A443" s="41"/>
      <c r="B443" s="41"/>
      <c r="C443" s="36"/>
      <c r="D443" s="39"/>
      <c r="E443" s="9" t="s">
        <v>8</v>
      </c>
      <c r="F443" s="10">
        <v>1137</v>
      </c>
      <c r="G443" s="10">
        <v>1137</v>
      </c>
      <c r="H443" s="10">
        <v>1137</v>
      </c>
    </row>
    <row r="444" spans="1:8" x14ac:dyDescent="0.3">
      <c r="A444" s="41"/>
      <c r="B444" s="41"/>
      <c r="C444" s="36"/>
      <c r="D444" s="39"/>
      <c r="E444" s="11" t="s">
        <v>9</v>
      </c>
      <c r="F444" s="10">
        <v>0</v>
      </c>
      <c r="G444" s="10"/>
      <c r="H444" s="10"/>
    </row>
    <row r="445" spans="1:8" x14ac:dyDescent="0.3">
      <c r="A445" s="41"/>
      <c r="B445" s="41"/>
      <c r="C445" s="36"/>
      <c r="D445" s="39"/>
      <c r="E445" s="11" t="s">
        <v>70</v>
      </c>
      <c r="F445" s="12">
        <v>0</v>
      </c>
      <c r="G445" s="12">
        <v>0</v>
      </c>
      <c r="H445" s="12">
        <v>0</v>
      </c>
    </row>
    <row r="446" spans="1:8" ht="15" customHeight="1" x14ac:dyDescent="0.3">
      <c r="A446" s="41"/>
      <c r="B446" s="41"/>
      <c r="C446" s="36" t="s">
        <v>58</v>
      </c>
      <c r="D446" s="39" t="s">
        <v>101</v>
      </c>
      <c r="E446" s="18" t="s">
        <v>5</v>
      </c>
      <c r="F446" s="23">
        <f>F448+F449+F450+F451</f>
        <v>4550</v>
      </c>
      <c r="G446" s="23">
        <f>G448+G449+G450+G451</f>
        <v>4550</v>
      </c>
      <c r="H446" s="23">
        <f>H448+H449+H450+H451</f>
        <v>4550</v>
      </c>
    </row>
    <row r="447" spans="1:8" ht="31.2" x14ac:dyDescent="0.3">
      <c r="A447" s="41"/>
      <c r="B447" s="41"/>
      <c r="C447" s="36"/>
      <c r="D447" s="39"/>
      <c r="E447" s="9" t="s">
        <v>6</v>
      </c>
      <c r="F447" s="10"/>
      <c r="G447" s="10"/>
      <c r="H447" s="10"/>
    </row>
    <row r="448" spans="1:8" x14ac:dyDescent="0.3">
      <c r="A448" s="41"/>
      <c r="B448" s="41"/>
      <c r="C448" s="36"/>
      <c r="D448" s="39"/>
      <c r="E448" s="11" t="s">
        <v>7</v>
      </c>
      <c r="F448" s="10">
        <v>0</v>
      </c>
      <c r="G448" s="10">
        <v>0</v>
      </c>
      <c r="H448" s="10">
        <v>0</v>
      </c>
    </row>
    <row r="449" spans="1:8" x14ac:dyDescent="0.3">
      <c r="A449" s="41"/>
      <c r="B449" s="41"/>
      <c r="C449" s="36"/>
      <c r="D449" s="39"/>
      <c r="E449" s="9" t="s">
        <v>8</v>
      </c>
      <c r="F449" s="10">
        <v>4550</v>
      </c>
      <c r="G449" s="10">
        <v>4550</v>
      </c>
      <c r="H449" s="10">
        <v>4550</v>
      </c>
    </row>
    <row r="450" spans="1:8" x14ac:dyDescent="0.3">
      <c r="A450" s="41"/>
      <c r="B450" s="41"/>
      <c r="C450" s="36"/>
      <c r="D450" s="39"/>
      <c r="E450" s="11" t="s">
        <v>9</v>
      </c>
      <c r="F450" s="10">
        <v>0</v>
      </c>
      <c r="G450" s="10">
        <v>0</v>
      </c>
      <c r="H450" s="10">
        <v>0</v>
      </c>
    </row>
    <row r="451" spans="1:8" x14ac:dyDescent="0.3">
      <c r="A451" s="41"/>
      <c r="B451" s="41"/>
      <c r="C451" s="36"/>
      <c r="D451" s="39"/>
      <c r="E451" s="11" t="s">
        <v>70</v>
      </c>
      <c r="F451" s="12">
        <v>0</v>
      </c>
      <c r="G451" s="12">
        <v>0</v>
      </c>
      <c r="H451" s="12">
        <v>0</v>
      </c>
    </row>
    <row r="452" spans="1:8" ht="15.75" customHeight="1" x14ac:dyDescent="0.3">
      <c r="A452" s="41"/>
      <c r="B452" s="41"/>
      <c r="C452" s="36" t="s">
        <v>59</v>
      </c>
      <c r="D452" s="39" t="s">
        <v>101</v>
      </c>
      <c r="E452" s="18" t="s">
        <v>5</v>
      </c>
      <c r="F452" s="23">
        <f>F454+F455+F456+F457</f>
        <v>16.949000000000002</v>
      </c>
      <c r="G452" s="23">
        <f>G454+G455+G456+G457</f>
        <v>16.949000000000002</v>
      </c>
      <c r="H452" s="23">
        <f>H454+H455+H456+H457</f>
        <v>16.949000000000002</v>
      </c>
    </row>
    <row r="453" spans="1:8" ht="30" customHeight="1" x14ac:dyDescent="0.3">
      <c r="A453" s="41"/>
      <c r="B453" s="41"/>
      <c r="C453" s="36"/>
      <c r="D453" s="39"/>
      <c r="E453" s="9" t="s">
        <v>6</v>
      </c>
      <c r="F453" s="10"/>
      <c r="G453" s="10"/>
      <c r="H453" s="10"/>
    </row>
    <row r="454" spans="1:8" ht="16.5" customHeight="1" x14ac:dyDescent="0.3">
      <c r="A454" s="41"/>
      <c r="B454" s="41"/>
      <c r="C454" s="36"/>
      <c r="D454" s="39"/>
      <c r="E454" s="11" t="s">
        <v>7</v>
      </c>
      <c r="F454" s="10">
        <v>0</v>
      </c>
      <c r="G454" s="10">
        <v>0</v>
      </c>
      <c r="H454" s="10">
        <v>0</v>
      </c>
    </row>
    <row r="455" spans="1:8" ht="17.25" customHeight="1" x14ac:dyDescent="0.3">
      <c r="A455" s="41"/>
      <c r="B455" s="41"/>
      <c r="C455" s="36"/>
      <c r="D455" s="39"/>
      <c r="E455" s="9" t="s">
        <v>8</v>
      </c>
      <c r="F455" s="10">
        <v>16.949000000000002</v>
      </c>
      <c r="G455" s="10">
        <v>16.949000000000002</v>
      </c>
      <c r="H455" s="10">
        <v>16.949000000000002</v>
      </c>
    </row>
    <row r="456" spans="1:8" ht="18" customHeight="1" x14ac:dyDescent="0.3">
      <c r="A456" s="41"/>
      <c r="B456" s="41"/>
      <c r="C456" s="36"/>
      <c r="D456" s="39"/>
      <c r="E456" s="11" t="s">
        <v>9</v>
      </c>
      <c r="F456" s="10">
        <v>0</v>
      </c>
      <c r="G456" s="10">
        <v>0</v>
      </c>
      <c r="H456" s="10">
        <v>0</v>
      </c>
    </row>
    <row r="457" spans="1:8" ht="17.25" customHeight="1" x14ac:dyDescent="0.3">
      <c r="A457" s="41"/>
      <c r="B457" s="41"/>
      <c r="C457" s="36"/>
      <c r="D457" s="39"/>
      <c r="E457" s="11" t="s">
        <v>70</v>
      </c>
      <c r="F457" s="12">
        <v>0</v>
      </c>
      <c r="G457" s="12">
        <v>0</v>
      </c>
      <c r="H457" s="12">
        <v>0</v>
      </c>
    </row>
    <row r="458" spans="1:8" ht="17.25" customHeight="1" x14ac:dyDescent="0.3">
      <c r="A458" s="40" t="s">
        <v>60</v>
      </c>
      <c r="B458" s="40"/>
      <c r="C458" s="41"/>
      <c r="D458" s="39" t="s">
        <v>101</v>
      </c>
      <c r="E458" s="15" t="s">
        <v>5</v>
      </c>
      <c r="F458" s="24">
        <f>F460+F461+F462+F463</f>
        <v>119294.46</v>
      </c>
      <c r="G458" s="24">
        <f>G460+G461+G462+G463</f>
        <v>119294.46</v>
      </c>
      <c r="H458" s="24">
        <f>H460+H461+H462+H463</f>
        <v>119294.46500000001</v>
      </c>
    </row>
    <row r="459" spans="1:8" ht="33" customHeight="1" x14ac:dyDescent="0.3">
      <c r="A459" s="40"/>
      <c r="B459" s="40"/>
      <c r="C459" s="41"/>
      <c r="D459" s="39"/>
      <c r="E459" s="9" t="s">
        <v>6</v>
      </c>
      <c r="F459" s="10"/>
      <c r="G459" s="10"/>
      <c r="H459" s="10"/>
    </row>
    <row r="460" spans="1:8" ht="15" customHeight="1" x14ac:dyDescent="0.3">
      <c r="A460" s="40"/>
      <c r="B460" s="40"/>
      <c r="C460" s="41"/>
      <c r="D460" s="39"/>
      <c r="E460" s="11" t="s">
        <v>7</v>
      </c>
      <c r="F460" s="10">
        <v>0</v>
      </c>
      <c r="G460" s="10">
        <v>0</v>
      </c>
      <c r="H460" s="10">
        <v>0</v>
      </c>
    </row>
    <row r="461" spans="1:8" ht="16.5" customHeight="1" x14ac:dyDescent="0.3">
      <c r="A461" s="40"/>
      <c r="B461" s="40"/>
      <c r="C461" s="41"/>
      <c r="D461" s="39"/>
      <c r="E461" s="9" t="s">
        <v>8</v>
      </c>
      <c r="F461" s="10">
        <v>119294.46</v>
      </c>
      <c r="G461" s="10">
        <f>G467+G473+G479+G485+G491+G497+G503+G509+G515+G521+G527+G533+G539+G545</f>
        <v>119294.46</v>
      </c>
      <c r="H461" s="10">
        <f>H467+H473+H479+H485+H491+H497+H503+H509+H515+H521+H527+H533+H539+H545</f>
        <v>119294.46500000001</v>
      </c>
    </row>
    <row r="462" spans="1:8" ht="17.25" customHeight="1" x14ac:dyDescent="0.3">
      <c r="A462" s="40"/>
      <c r="B462" s="40"/>
      <c r="C462" s="41"/>
      <c r="D462" s="39"/>
      <c r="E462" s="11" t="s">
        <v>9</v>
      </c>
      <c r="F462" s="10">
        <v>0</v>
      </c>
      <c r="G462" s="10">
        <v>0</v>
      </c>
      <c r="H462" s="10">
        <v>0</v>
      </c>
    </row>
    <row r="463" spans="1:8" ht="15.75" customHeight="1" x14ac:dyDescent="0.3">
      <c r="A463" s="40"/>
      <c r="B463" s="40"/>
      <c r="C463" s="41"/>
      <c r="D463" s="39"/>
      <c r="E463" s="11" t="s">
        <v>70</v>
      </c>
      <c r="F463" s="12">
        <v>0</v>
      </c>
      <c r="G463" s="12">
        <v>0</v>
      </c>
      <c r="H463" s="12">
        <v>0</v>
      </c>
    </row>
    <row r="464" spans="1:8" ht="15" customHeight="1" x14ac:dyDescent="0.3">
      <c r="A464" s="40"/>
      <c r="B464" s="40"/>
      <c r="C464" s="36" t="s">
        <v>13</v>
      </c>
      <c r="D464" s="39" t="s">
        <v>101</v>
      </c>
      <c r="E464" s="18" t="s">
        <v>5</v>
      </c>
      <c r="F464" s="23">
        <f>F466+F467+F468+F469</f>
        <v>3661.5059999999999</v>
      </c>
      <c r="G464" s="23">
        <f>G466+G467+G468+G469</f>
        <v>3661.5059999999999</v>
      </c>
      <c r="H464" s="23">
        <f>H466+H467+H468+H469</f>
        <v>3661.5059999999999</v>
      </c>
    </row>
    <row r="465" spans="1:8" ht="31.2" x14ac:dyDescent="0.3">
      <c r="A465" s="40"/>
      <c r="B465" s="40"/>
      <c r="C465" s="36"/>
      <c r="D465" s="39"/>
      <c r="E465" s="9" t="s">
        <v>6</v>
      </c>
      <c r="F465" s="10"/>
      <c r="G465" s="10"/>
      <c r="H465" s="10"/>
    </row>
    <row r="466" spans="1:8" x14ac:dyDescent="0.3">
      <c r="A466" s="40"/>
      <c r="B466" s="40"/>
      <c r="C466" s="36"/>
      <c r="D466" s="39"/>
      <c r="E466" s="11" t="s">
        <v>7</v>
      </c>
      <c r="F466" s="10">
        <v>0</v>
      </c>
      <c r="G466" s="10">
        <v>0</v>
      </c>
      <c r="H466" s="10">
        <v>0</v>
      </c>
    </row>
    <row r="467" spans="1:8" x14ac:dyDescent="0.3">
      <c r="A467" s="40"/>
      <c r="B467" s="40"/>
      <c r="C467" s="36"/>
      <c r="D467" s="39"/>
      <c r="E467" s="9" t="s">
        <v>8</v>
      </c>
      <c r="F467" s="10">
        <v>3661.5059999999999</v>
      </c>
      <c r="G467" s="10">
        <v>3661.5059999999999</v>
      </c>
      <c r="H467" s="10">
        <v>3661.5059999999999</v>
      </c>
    </row>
    <row r="468" spans="1:8" x14ac:dyDescent="0.3">
      <c r="A468" s="40"/>
      <c r="B468" s="40"/>
      <c r="C468" s="36"/>
      <c r="D468" s="39"/>
      <c r="E468" s="11" t="s">
        <v>9</v>
      </c>
      <c r="F468" s="10">
        <v>0</v>
      </c>
      <c r="G468" s="10">
        <v>0</v>
      </c>
      <c r="H468" s="10">
        <v>0</v>
      </c>
    </row>
    <row r="469" spans="1:8" x14ac:dyDescent="0.3">
      <c r="A469" s="40"/>
      <c r="B469" s="40"/>
      <c r="C469" s="36"/>
      <c r="D469" s="39"/>
      <c r="E469" s="11" t="s">
        <v>70</v>
      </c>
      <c r="F469" s="12">
        <v>0</v>
      </c>
      <c r="G469" s="12">
        <v>0</v>
      </c>
      <c r="H469" s="12">
        <v>0</v>
      </c>
    </row>
    <row r="470" spans="1:8" ht="15" customHeight="1" x14ac:dyDescent="0.3">
      <c r="A470" s="40"/>
      <c r="B470" s="40"/>
      <c r="C470" s="36" t="s">
        <v>61</v>
      </c>
      <c r="D470" s="39" t="s">
        <v>101</v>
      </c>
      <c r="E470" s="18" t="s">
        <v>5</v>
      </c>
      <c r="F470" s="23">
        <f>F472+F473+F474+F475</f>
        <v>29653.173999999999</v>
      </c>
      <c r="G470" s="23">
        <f>G472+G473+G474+G475</f>
        <v>29653.173999999999</v>
      </c>
      <c r="H470" s="23">
        <f>H472+H473+H474+H475</f>
        <v>29653.173999999999</v>
      </c>
    </row>
    <row r="471" spans="1:8" ht="28.5" customHeight="1" x14ac:dyDescent="0.3">
      <c r="A471" s="40"/>
      <c r="B471" s="40"/>
      <c r="C471" s="36"/>
      <c r="D471" s="39"/>
      <c r="E471" s="9" t="s">
        <v>6</v>
      </c>
      <c r="F471" s="10"/>
      <c r="G471" s="10"/>
      <c r="H471" s="10"/>
    </row>
    <row r="472" spans="1:8" x14ac:dyDescent="0.3">
      <c r="A472" s="40"/>
      <c r="B472" s="40"/>
      <c r="C472" s="36"/>
      <c r="D472" s="39"/>
      <c r="E472" s="11" t="s">
        <v>7</v>
      </c>
      <c r="F472" s="10">
        <v>0</v>
      </c>
      <c r="G472" s="10">
        <v>0</v>
      </c>
      <c r="H472" s="10">
        <v>0</v>
      </c>
    </row>
    <row r="473" spans="1:8" x14ac:dyDescent="0.3">
      <c r="A473" s="40"/>
      <c r="B473" s="40"/>
      <c r="C473" s="36"/>
      <c r="D473" s="39"/>
      <c r="E473" s="9" t="s">
        <v>8</v>
      </c>
      <c r="F473" s="10">
        <v>29653.173999999999</v>
      </c>
      <c r="G473" s="10">
        <v>29653.173999999999</v>
      </c>
      <c r="H473" s="10">
        <v>29653.173999999999</v>
      </c>
    </row>
    <row r="474" spans="1:8" x14ac:dyDescent="0.3">
      <c r="A474" s="40"/>
      <c r="B474" s="40"/>
      <c r="C474" s="36"/>
      <c r="D474" s="39"/>
      <c r="E474" s="11" t="s">
        <v>9</v>
      </c>
      <c r="F474" s="10">
        <v>0</v>
      </c>
      <c r="G474" s="10">
        <v>0</v>
      </c>
      <c r="H474" s="10">
        <v>0</v>
      </c>
    </row>
    <row r="475" spans="1:8" x14ac:dyDescent="0.3">
      <c r="A475" s="40"/>
      <c r="B475" s="40"/>
      <c r="C475" s="36"/>
      <c r="D475" s="39"/>
      <c r="E475" s="11" t="s">
        <v>70</v>
      </c>
      <c r="F475" s="12">
        <v>0</v>
      </c>
      <c r="G475" s="12">
        <v>0</v>
      </c>
      <c r="H475" s="12">
        <v>0</v>
      </c>
    </row>
    <row r="476" spans="1:8" ht="15" customHeight="1" x14ac:dyDescent="0.3">
      <c r="A476" s="40"/>
      <c r="B476" s="40"/>
      <c r="C476" s="36" t="s">
        <v>62</v>
      </c>
      <c r="D476" s="39" t="s">
        <v>101</v>
      </c>
      <c r="E476" s="18" t="s">
        <v>5</v>
      </c>
      <c r="F476" s="23">
        <f>F478+F479+F480+F481</f>
        <v>32139.339</v>
      </c>
      <c r="G476" s="23">
        <f>G478+G479+G480+G481</f>
        <v>32139.339</v>
      </c>
      <c r="H476" s="23">
        <f>H478+H479+H480+H481</f>
        <v>32139.339</v>
      </c>
    </row>
    <row r="477" spans="1:8" ht="31.2" x14ac:dyDescent="0.3">
      <c r="A477" s="40"/>
      <c r="B477" s="40"/>
      <c r="C477" s="36"/>
      <c r="D477" s="39"/>
      <c r="E477" s="9" t="s">
        <v>6</v>
      </c>
      <c r="F477" s="10"/>
      <c r="G477" s="10"/>
      <c r="H477" s="10"/>
    </row>
    <row r="478" spans="1:8" x14ac:dyDescent="0.3">
      <c r="A478" s="40"/>
      <c r="B478" s="40"/>
      <c r="C478" s="36"/>
      <c r="D478" s="39"/>
      <c r="E478" s="11" t="s">
        <v>7</v>
      </c>
      <c r="F478" s="10">
        <v>0</v>
      </c>
      <c r="G478" s="10">
        <v>0</v>
      </c>
      <c r="H478" s="10">
        <v>0</v>
      </c>
    </row>
    <row r="479" spans="1:8" x14ac:dyDescent="0.3">
      <c r="A479" s="40"/>
      <c r="B479" s="40"/>
      <c r="C479" s="36"/>
      <c r="D479" s="39"/>
      <c r="E479" s="9" t="s">
        <v>8</v>
      </c>
      <c r="F479" s="10">
        <v>32139.339</v>
      </c>
      <c r="G479" s="10">
        <v>32139.339</v>
      </c>
      <c r="H479" s="10">
        <v>32139.339</v>
      </c>
    </row>
    <row r="480" spans="1:8" x14ac:dyDescent="0.3">
      <c r="A480" s="40"/>
      <c r="B480" s="40"/>
      <c r="C480" s="36"/>
      <c r="D480" s="39"/>
      <c r="E480" s="11" t="s">
        <v>9</v>
      </c>
      <c r="F480" s="10">
        <v>0</v>
      </c>
      <c r="G480" s="10">
        <v>0</v>
      </c>
      <c r="H480" s="10">
        <v>0</v>
      </c>
    </row>
    <row r="481" spans="1:8" x14ac:dyDescent="0.3">
      <c r="A481" s="40"/>
      <c r="B481" s="40"/>
      <c r="C481" s="36"/>
      <c r="D481" s="39"/>
      <c r="E481" s="11" t="s">
        <v>70</v>
      </c>
      <c r="F481" s="12">
        <v>0</v>
      </c>
      <c r="G481" s="12">
        <v>0</v>
      </c>
      <c r="H481" s="12">
        <v>0</v>
      </c>
    </row>
    <row r="482" spans="1:8" ht="15" customHeight="1" x14ac:dyDescent="0.3">
      <c r="A482" s="40"/>
      <c r="B482" s="40"/>
      <c r="C482" s="36" t="s">
        <v>63</v>
      </c>
      <c r="D482" s="39" t="s">
        <v>101</v>
      </c>
      <c r="E482" s="18" t="s">
        <v>5</v>
      </c>
      <c r="F482" s="23">
        <f>F484+F485+F486+F487</f>
        <v>10</v>
      </c>
      <c r="G482" s="23">
        <f>G484+G485+G486+G487</f>
        <v>10</v>
      </c>
      <c r="H482" s="23">
        <f>H484+H485+H486+H487</f>
        <v>10</v>
      </c>
    </row>
    <row r="483" spans="1:8" ht="28.5" customHeight="1" x14ac:dyDescent="0.3">
      <c r="A483" s="40"/>
      <c r="B483" s="40"/>
      <c r="C483" s="36"/>
      <c r="D483" s="39"/>
      <c r="E483" s="9" t="s">
        <v>6</v>
      </c>
      <c r="F483" s="10"/>
      <c r="G483" s="10"/>
      <c r="H483" s="10"/>
    </row>
    <row r="484" spans="1:8" x14ac:dyDescent="0.3">
      <c r="A484" s="40"/>
      <c r="B484" s="40"/>
      <c r="C484" s="36"/>
      <c r="D484" s="39"/>
      <c r="E484" s="11" t="s">
        <v>7</v>
      </c>
      <c r="F484" s="10">
        <v>0</v>
      </c>
      <c r="G484" s="10">
        <v>0</v>
      </c>
      <c r="H484" s="10">
        <v>0</v>
      </c>
    </row>
    <row r="485" spans="1:8" x14ac:dyDescent="0.3">
      <c r="A485" s="40"/>
      <c r="B485" s="40"/>
      <c r="C485" s="36"/>
      <c r="D485" s="39"/>
      <c r="E485" s="9" t="s">
        <v>8</v>
      </c>
      <c r="F485" s="10">
        <v>10</v>
      </c>
      <c r="G485" s="10">
        <v>10</v>
      </c>
      <c r="H485" s="10">
        <v>10</v>
      </c>
    </row>
    <row r="486" spans="1:8" x14ac:dyDescent="0.3">
      <c r="A486" s="40"/>
      <c r="B486" s="40"/>
      <c r="C486" s="36"/>
      <c r="D486" s="39"/>
      <c r="E486" s="11" t="s">
        <v>9</v>
      </c>
      <c r="F486" s="10">
        <v>0</v>
      </c>
      <c r="G486" s="10">
        <v>0</v>
      </c>
      <c r="H486" s="10">
        <v>0</v>
      </c>
    </row>
    <row r="487" spans="1:8" x14ac:dyDescent="0.3">
      <c r="A487" s="40"/>
      <c r="B487" s="40"/>
      <c r="C487" s="36"/>
      <c r="D487" s="39"/>
      <c r="E487" s="11" t="s">
        <v>70</v>
      </c>
      <c r="F487" s="12">
        <v>0</v>
      </c>
      <c r="G487" s="12">
        <v>0</v>
      </c>
      <c r="H487" s="12">
        <v>0</v>
      </c>
    </row>
    <row r="488" spans="1:8" ht="15" customHeight="1" x14ac:dyDescent="0.3">
      <c r="A488" s="40"/>
      <c r="B488" s="40"/>
      <c r="C488" s="36" t="s">
        <v>64</v>
      </c>
      <c r="D488" s="39" t="s">
        <v>101</v>
      </c>
      <c r="E488" s="18" t="s">
        <v>5</v>
      </c>
      <c r="F488" s="23">
        <f>F490+F491+F492+F493</f>
        <v>27259.196</v>
      </c>
      <c r="G488" s="23">
        <f>G490+G491+G492+G493</f>
        <v>27259.196</v>
      </c>
      <c r="H488" s="23">
        <f>H490+H491+H492+H493</f>
        <v>27259.196</v>
      </c>
    </row>
    <row r="489" spans="1:8" ht="27.75" customHeight="1" x14ac:dyDescent="0.3">
      <c r="A489" s="40"/>
      <c r="B489" s="40"/>
      <c r="C489" s="36"/>
      <c r="D489" s="39"/>
      <c r="E489" s="9" t="s">
        <v>6</v>
      </c>
      <c r="F489" s="10"/>
      <c r="G489" s="10"/>
      <c r="H489" s="10"/>
    </row>
    <row r="490" spans="1:8" x14ac:dyDescent="0.3">
      <c r="A490" s="40"/>
      <c r="B490" s="40"/>
      <c r="C490" s="36"/>
      <c r="D490" s="39"/>
      <c r="E490" s="11" t="s">
        <v>7</v>
      </c>
      <c r="F490" s="10">
        <v>0</v>
      </c>
      <c r="G490" s="10">
        <v>0</v>
      </c>
      <c r="H490" s="10">
        <v>0</v>
      </c>
    </row>
    <row r="491" spans="1:8" x14ac:dyDescent="0.3">
      <c r="A491" s="40"/>
      <c r="B491" s="40"/>
      <c r="C491" s="36"/>
      <c r="D491" s="39"/>
      <c r="E491" s="9" t="s">
        <v>8</v>
      </c>
      <c r="F491" s="10">
        <v>27259.196</v>
      </c>
      <c r="G491" s="10">
        <v>27259.196</v>
      </c>
      <c r="H491" s="10">
        <v>27259.196</v>
      </c>
    </row>
    <row r="492" spans="1:8" x14ac:dyDescent="0.3">
      <c r="A492" s="40"/>
      <c r="B492" s="40"/>
      <c r="C492" s="36"/>
      <c r="D492" s="39"/>
      <c r="E492" s="11" t="s">
        <v>9</v>
      </c>
      <c r="F492" s="10">
        <v>0</v>
      </c>
      <c r="G492" s="10">
        <v>0</v>
      </c>
      <c r="H492" s="10">
        <v>0</v>
      </c>
    </row>
    <row r="493" spans="1:8" x14ac:dyDescent="0.3">
      <c r="A493" s="40"/>
      <c r="B493" s="40"/>
      <c r="C493" s="36"/>
      <c r="D493" s="39"/>
      <c r="E493" s="11" t="s">
        <v>70</v>
      </c>
      <c r="F493" s="12">
        <v>0</v>
      </c>
      <c r="G493" s="12">
        <v>0</v>
      </c>
      <c r="H493" s="12">
        <v>0</v>
      </c>
    </row>
    <row r="494" spans="1:8" ht="15" customHeight="1" x14ac:dyDescent="0.3">
      <c r="A494" s="40"/>
      <c r="B494" s="40"/>
      <c r="C494" s="36" t="s">
        <v>14</v>
      </c>
      <c r="D494" s="39" t="s">
        <v>101</v>
      </c>
      <c r="E494" s="18" t="s">
        <v>5</v>
      </c>
      <c r="F494" s="23">
        <f>F496+F497+F498+F499</f>
        <v>1528.008</v>
      </c>
      <c r="G494" s="23">
        <f>G496+G497+G498+G499</f>
        <v>1528.0029999999999</v>
      </c>
      <c r="H494" s="23">
        <f>H496+H497+H498+H499</f>
        <v>1528.008</v>
      </c>
    </row>
    <row r="495" spans="1:8" ht="28.5" customHeight="1" x14ac:dyDescent="0.3">
      <c r="A495" s="40"/>
      <c r="B495" s="40"/>
      <c r="C495" s="36"/>
      <c r="D495" s="39"/>
      <c r="E495" s="9" t="s">
        <v>6</v>
      </c>
      <c r="F495" s="10"/>
      <c r="G495" s="10"/>
      <c r="H495" s="10"/>
    </row>
    <row r="496" spans="1:8" x14ac:dyDescent="0.3">
      <c r="A496" s="40"/>
      <c r="B496" s="40"/>
      <c r="C496" s="36"/>
      <c r="D496" s="39"/>
      <c r="E496" s="11" t="s">
        <v>7</v>
      </c>
      <c r="F496" s="10">
        <v>0</v>
      </c>
      <c r="G496" s="10">
        <v>0</v>
      </c>
      <c r="H496" s="10">
        <v>0</v>
      </c>
    </row>
    <row r="497" spans="1:8" x14ac:dyDescent="0.3">
      <c r="A497" s="40"/>
      <c r="B497" s="40"/>
      <c r="C497" s="36"/>
      <c r="D497" s="39"/>
      <c r="E497" s="9" t="s">
        <v>8</v>
      </c>
      <c r="F497" s="10">
        <v>1528.008</v>
      </c>
      <c r="G497" s="10">
        <v>1528.0029999999999</v>
      </c>
      <c r="H497" s="10">
        <v>1528.008</v>
      </c>
    </row>
    <row r="498" spans="1:8" x14ac:dyDescent="0.3">
      <c r="A498" s="40"/>
      <c r="B498" s="40"/>
      <c r="C498" s="36"/>
      <c r="D498" s="39"/>
      <c r="E498" s="11" t="s">
        <v>9</v>
      </c>
      <c r="F498" s="10">
        <v>0</v>
      </c>
      <c r="G498" s="10">
        <v>0</v>
      </c>
      <c r="H498" s="10">
        <v>0</v>
      </c>
    </row>
    <row r="499" spans="1:8" x14ac:dyDescent="0.3">
      <c r="A499" s="40"/>
      <c r="B499" s="40"/>
      <c r="C499" s="36"/>
      <c r="D499" s="39"/>
      <c r="E499" s="11" t="s">
        <v>70</v>
      </c>
      <c r="F499" s="12">
        <v>0</v>
      </c>
      <c r="G499" s="12">
        <v>0</v>
      </c>
      <c r="H499" s="12">
        <v>0</v>
      </c>
    </row>
    <row r="500" spans="1:8" ht="15" customHeight="1" x14ac:dyDescent="0.3">
      <c r="A500" s="40"/>
      <c r="B500" s="40"/>
      <c r="C500" s="36" t="s">
        <v>65</v>
      </c>
      <c r="D500" s="39" t="s">
        <v>101</v>
      </c>
      <c r="E500" s="18" t="s">
        <v>5</v>
      </c>
      <c r="F500" s="23">
        <f>F502+F503+F504+F505</f>
        <v>2286.5659999999998</v>
      </c>
      <c r="G500" s="23">
        <f>G502+G503+G504+G505</f>
        <v>2286.5659999999998</v>
      </c>
      <c r="H500" s="23">
        <f>H502+H503+H504+H505</f>
        <v>2286.5659999999998</v>
      </c>
    </row>
    <row r="501" spans="1:8" ht="31.2" x14ac:dyDescent="0.3">
      <c r="A501" s="40"/>
      <c r="B501" s="40"/>
      <c r="C501" s="36"/>
      <c r="D501" s="39"/>
      <c r="E501" s="9" t="s">
        <v>6</v>
      </c>
      <c r="F501" s="10"/>
      <c r="G501" s="10"/>
      <c r="H501" s="10"/>
    </row>
    <row r="502" spans="1:8" x14ac:dyDescent="0.3">
      <c r="A502" s="40"/>
      <c r="B502" s="40"/>
      <c r="C502" s="36"/>
      <c r="D502" s="39"/>
      <c r="E502" s="11" t="s">
        <v>7</v>
      </c>
      <c r="F502" s="10">
        <v>0</v>
      </c>
      <c r="G502" s="10">
        <v>0</v>
      </c>
      <c r="H502" s="10">
        <v>0</v>
      </c>
    </row>
    <row r="503" spans="1:8" x14ac:dyDescent="0.3">
      <c r="A503" s="40"/>
      <c r="B503" s="40"/>
      <c r="C503" s="36"/>
      <c r="D503" s="39"/>
      <c r="E503" s="9" t="s">
        <v>8</v>
      </c>
      <c r="F503" s="10">
        <v>2286.5659999999998</v>
      </c>
      <c r="G503" s="10">
        <v>2286.5659999999998</v>
      </c>
      <c r="H503" s="10">
        <v>2286.5659999999998</v>
      </c>
    </row>
    <row r="504" spans="1:8" x14ac:dyDescent="0.3">
      <c r="A504" s="40"/>
      <c r="B504" s="40"/>
      <c r="C504" s="36"/>
      <c r="D504" s="39"/>
      <c r="E504" s="11" t="s">
        <v>9</v>
      </c>
      <c r="F504" s="10">
        <v>0</v>
      </c>
      <c r="G504" s="10">
        <v>0</v>
      </c>
      <c r="H504" s="10">
        <v>0</v>
      </c>
    </row>
    <row r="505" spans="1:8" x14ac:dyDescent="0.3">
      <c r="A505" s="40"/>
      <c r="B505" s="40"/>
      <c r="C505" s="36"/>
      <c r="D505" s="39"/>
      <c r="E505" s="11" t="s">
        <v>70</v>
      </c>
      <c r="F505" s="12">
        <v>0</v>
      </c>
      <c r="G505" s="12">
        <v>0</v>
      </c>
      <c r="H505" s="12">
        <v>0</v>
      </c>
    </row>
    <row r="506" spans="1:8" ht="15" customHeight="1" x14ac:dyDescent="0.3">
      <c r="A506" s="40"/>
      <c r="B506" s="40"/>
      <c r="C506" s="36" t="s">
        <v>41</v>
      </c>
      <c r="D506" s="39" t="s">
        <v>101</v>
      </c>
      <c r="E506" s="18" t="s">
        <v>5</v>
      </c>
      <c r="F506" s="23">
        <f>F508+F509+F510+F511</f>
        <v>10000</v>
      </c>
      <c r="G506" s="23">
        <f>G508+G509+G510+G511</f>
        <v>10000</v>
      </c>
      <c r="H506" s="23">
        <f>H508+H509+H510+H511</f>
        <v>10000</v>
      </c>
    </row>
    <row r="507" spans="1:8" ht="31.2" x14ac:dyDescent="0.3">
      <c r="A507" s="40"/>
      <c r="B507" s="40"/>
      <c r="C507" s="36"/>
      <c r="D507" s="39"/>
      <c r="E507" s="9" t="s">
        <v>6</v>
      </c>
      <c r="F507" s="10"/>
      <c r="G507" s="10"/>
      <c r="H507" s="10"/>
    </row>
    <row r="508" spans="1:8" x14ac:dyDescent="0.3">
      <c r="A508" s="40"/>
      <c r="B508" s="40"/>
      <c r="C508" s="36"/>
      <c r="D508" s="39"/>
      <c r="E508" s="11" t="s">
        <v>7</v>
      </c>
      <c r="F508" s="10">
        <v>0</v>
      </c>
      <c r="G508" s="10">
        <v>0</v>
      </c>
      <c r="H508" s="10">
        <v>0</v>
      </c>
    </row>
    <row r="509" spans="1:8" x14ac:dyDescent="0.3">
      <c r="A509" s="40"/>
      <c r="B509" s="40"/>
      <c r="C509" s="36"/>
      <c r="D509" s="39"/>
      <c r="E509" s="9" t="s">
        <v>8</v>
      </c>
      <c r="F509" s="10">
        <v>10000</v>
      </c>
      <c r="G509" s="10">
        <v>10000</v>
      </c>
      <c r="H509" s="10">
        <v>10000</v>
      </c>
    </row>
    <row r="510" spans="1:8" x14ac:dyDescent="0.3">
      <c r="A510" s="40"/>
      <c r="B510" s="40"/>
      <c r="C510" s="36"/>
      <c r="D510" s="39"/>
      <c r="E510" s="11" t="s">
        <v>9</v>
      </c>
      <c r="F510" s="10">
        <v>0</v>
      </c>
      <c r="G510" s="10">
        <v>0</v>
      </c>
      <c r="H510" s="10">
        <v>0</v>
      </c>
    </row>
    <row r="511" spans="1:8" x14ac:dyDescent="0.3">
      <c r="A511" s="40"/>
      <c r="B511" s="40"/>
      <c r="C511" s="36"/>
      <c r="D511" s="39"/>
      <c r="E511" s="11" t="s">
        <v>70</v>
      </c>
      <c r="F511" s="12">
        <v>0</v>
      </c>
      <c r="G511" s="12">
        <v>0</v>
      </c>
      <c r="H511" s="12">
        <v>0</v>
      </c>
    </row>
    <row r="512" spans="1:8" ht="15" customHeight="1" x14ac:dyDescent="0.3">
      <c r="A512" s="40"/>
      <c r="B512" s="40"/>
      <c r="C512" s="36" t="s">
        <v>51</v>
      </c>
      <c r="D512" s="39" t="s">
        <v>101</v>
      </c>
      <c r="E512" s="18" t="s">
        <v>5</v>
      </c>
      <c r="F512" s="23">
        <f>F514+F515+F516+F517</f>
        <v>8000</v>
      </c>
      <c r="G512" s="23">
        <f>G514+G515+G516+G517</f>
        <v>8000</v>
      </c>
      <c r="H512" s="23">
        <f>H514+H515+H516+H517</f>
        <v>8000</v>
      </c>
    </row>
    <row r="513" spans="1:8" ht="31.2" x14ac:dyDescent="0.3">
      <c r="A513" s="40"/>
      <c r="B513" s="40"/>
      <c r="C513" s="36"/>
      <c r="D513" s="39"/>
      <c r="E513" s="9" t="s">
        <v>6</v>
      </c>
      <c r="F513" s="10"/>
      <c r="G513" s="10"/>
      <c r="H513" s="10"/>
    </row>
    <row r="514" spans="1:8" x14ac:dyDescent="0.3">
      <c r="A514" s="40"/>
      <c r="B514" s="40"/>
      <c r="C514" s="36"/>
      <c r="D514" s="39"/>
      <c r="E514" s="11" t="s">
        <v>7</v>
      </c>
      <c r="F514" s="10">
        <v>0</v>
      </c>
      <c r="G514" s="10">
        <v>0</v>
      </c>
      <c r="H514" s="10">
        <v>0</v>
      </c>
    </row>
    <row r="515" spans="1:8" x14ac:dyDescent="0.3">
      <c r="A515" s="40"/>
      <c r="B515" s="40"/>
      <c r="C515" s="36"/>
      <c r="D515" s="39"/>
      <c r="E515" s="9" t="s">
        <v>8</v>
      </c>
      <c r="F515" s="10">
        <v>8000</v>
      </c>
      <c r="G515" s="10">
        <v>8000</v>
      </c>
      <c r="H515" s="10">
        <v>8000</v>
      </c>
    </row>
    <row r="516" spans="1:8" x14ac:dyDescent="0.3">
      <c r="A516" s="40"/>
      <c r="B516" s="40"/>
      <c r="C516" s="36"/>
      <c r="D516" s="39"/>
      <c r="E516" s="11" t="s">
        <v>9</v>
      </c>
      <c r="F516" s="10">
        <v>0</v>
      </c>
      <c r="G516" s="10">
        <v>0</v>
      </c>
      <c r="H516" s="10">
        <v>0</v>
      </c>
    </row>
    <row r="517" spans="1:8" x14ac:dyDescent="0.3">
      <c r="A517" s="40"/>
      <c r="B517" s="40"/>
      <c r="C517" s="36"/>
      <c r="D517" s="39"/>
      <c r="E517" s="11" t="s">
        <v>70</v>
      </c>
      <c r="F517" s="12">
        <v>0</v>
      </c>
      <c r="G517" s="12">
        <v>0</v>
      </c>
      <c r="H517" s="12">
        <v>0</v>
      </c>
    </row>
    <row r="518" spans="1:8" ht="15" customHeight="1" x14ac:dyDescent="0.3">
      <c r="A518" s="40"/>
      <c r="B518" s="40"/>
      <c r="C518" s="36" t="s">
        <v>66</v>
      </c>
      <c r="D518" s="39" t="s">
        <v>101</v>
      </c>
      <c r="E518" s="18" t="s">
        <v>5</v>
      </c>
      <c r="F518" s="23">
        <f>F520+F521+F522+F523</f>
        <v>3165.2159999999999</v>
      </c>
      <c r="G518" s="23">
        <f>G520+G521+G522+G523</f>
        <v>3165.2159999999999</v>
      </c>
      <c r="H518" s="23">
        <f>H520+H521+H522+H523</f>
        <v>3165.2159999999999</v>
      </c>
    </row>
    <row r="519" spans="1:8" ht="31.2" x14ac:dyDescent="0.3">
      <c r="A519" s="40"/>
      <c r="B519" s="40"/>
      <c r="C519" s="36"/>
      <c r="D519" s="39"/>
      <c r="E519" s="9" t="s">
        <v>6</v>
      </c>
      <c r="F519" s="10"/>
      <c r="G519" s="10"/>
      <c r="H519" s="10"/>
    </row>
    <row r="520" spans="1:8" x14ac:dyDescent="0.3">
      <c r="A520" s="40"/>
      <c r="B520" s="40"/>
      <c r="C520" s="36"/>
      <c r="D520" s="39"/>
      <c r="E520" s="11" t="s">
        <v>7</v>
      </c>
      <c r="F520" s="10">
        <v>0</v>
      </c>
      <c r="G520" s="10">
        <v>0</v>
      </c>
      <c r="H520" s="10">
        <v>0</v>
      </c>
    </row>
    <row r="521" spans="1:8" x14ac:dyDescent="0.3">
      <c r="A521" s="40"/>
      <c r="B521" s="40"/>
      <c r="C521" s="36"/>
      <c r="D521" s="39"/>
      <c r="E521" s="9" t="s">
        <v>8</v>
      </c>
      <c r="F521" s="10">
        <v>3165.2159999999999</v>
      </c>
      <c r="G521" s="10">
        <v>3165.2159999999999</v>
      </c>
      <c r="H521" s="10">
        <v>3165.2159999999999</v>
      </c>
    </row>
    <row r="522" spans="1:8" x14ac:dyDescent="0.3">
      <c r="A522" s="40"/>
      <c r="B522" s="40"/>
      <c r="C522" s="36"/>
      <c r="D522" s="39"/>
      <c r="E522" s="11" t="s">
        <v>9</v>
      </c>
      <c r="F522" s="10">
        <v>0</v>
      </c>
      <c r="G522" s="10">
        <v>0</v>
      </c>
      <c r="H522" s="10">
        <v>0</v>
      </c>
    </row>
    <row r="523" spans="1:8" x14ac:dyDescent="0.3">
      <c r="A523" s="40"/>
      <c r="B523" s="40"/>
      <c r="C523" s="36"/>
      <c r="D523" s="39"/>
      <c r="E523" s="11" t="s">
        <v>70</v>
      </c>
      <c r="F523" s="12">
        <v>0</v>
      </c>
      <c r="G523" s="12">
        <v>0</v>
      </c>
      <c r="H523" s="12">
        <v>0</v>
      </c>
    </row>
    <row r="524" spans="1:8" ht="15" customHeight="1" x14ac:dyDescent="0.3">
      <c r="A524" s="40"/>
      <c r="B524" s="40"/>
      <c r="C524" s="36" t="s">
        <v>67</v>
      </c>
      <c r="D524" s="39" t="s">
        <v>101</v>
      </c>
      <c r="E524" s="18" t="s">
        <v>5</v>
      </c>
      <c r="F524" s="23">
        <f>F526+F527+F528+F529</f>
        <v>72.61</v>
      </c>
      <c r="G524" s="23">
        <f>G526+G527+G528+G529</f>
        <v>72.61</v>
      </c>
      <c r="H524" s="23">
        <f>H526+H527+H528+H529</f>
        <v>72.61</v>
      </c>
    </row>
    <row r="525" spans="1:8" ht="31.2" x14ac:dyDescent="0.3">
      <c r="A525" s="40"/>
      <c r="B525" s="40"/>
      <c r="C525" s="36"/>
      <c r="D525" s="39"/>
      <c r="E525" s="9" t="s">
        <v>6</v>
      </c>
      <c r="F525" s="10"/>
      <c r="G525" s="10"/>
      <c r="H525" s="10"/>
    </row>
    <row r="526" spans="1:8" x14ac:dyDescent="0.3">
      <c r="A526" s="40"/>
      <c r="B526" s="40"/>
      <c r="C526" s="36"/>
      <c r="D526" s="39"/>
      <c r="E526" s="11" t="s">
        <v>7</v>
      </c>
      <c r="F526" s="10">
        <v>0</v>
      </c>
      <c r="G526" s="10">
        <v>0</v>
      </c>
      <c r="H526" s="10">
        <v>0</v>
      </c>
    </row>
    <row r="527" spans="1:8" x14ac:dyDescent="0.3">
      <c r="A527" s="40"/>
      <c r="B527" s="40"/>
      <c r="C527" s="36"/>
      <c r="D527" s="39"/>
      <c r="E527" s="9" t="s">
        <v>8</v>
      </c>
      <c r="F527" s="10">
        <v>72.61</v>
      </c>
      <c r="G527" s="10">
        <v>72.61</v>
      </c>
      <c r="H527" s="10">
        <v>72.61</v>
      </c>
    </row>
    <row r="528" spans="1:8" x14ac:dyDescent="0.3">
      <c r="A528" s="40"/>
      <c r="B528" s="40"/>
      <c r="C528" s="36"/>
      <c r="D528" s="39"/>
      <c r="E528" s="11" t="s">
        <v>9</v>
      </c>
      <c r="F528" s="10">
        <v>0</v>
      </c>
      <c r="G528" s="10">
        <v>0</v>
      </c>
      <c r="H528" s="10">
        <v>0</v>
      </c>
    </row>
    <row r="529" spans="1:8" x14ac:dyDescent="0.3">
      <c r="A529" s="40"/>
      <c r="B529" s="40"/>
      <c r="C529" s="36"/>
      <c r="D529" s="39"/>
      <c r="E529" s="11" t="s">
        <v>70</v>
      </c>
      <c r="F529" s="12">
        <v>0</v>
      </c>
      <c r="G529" s="12">
        <v>0</v>
      </c>
      <c r="H529" s="12">
        <v>0</v>
      </c>
    </row>
    <row r="530" spans="1:8" ht="15" customHeight="1" x14ac:dyDescent="0.3">
      <c r="A530" s="40"/>
      <c r="B530" s="40"/>
      <c r="C530" s="36" t="s">
        <v>67</v>
      </c>
      <c r="D530" s="39" t="s">
        <v>101</v>
      </c>
      <c r="E530" s="18" t="s">
        <v>5</v>
      </c>
      <c r="F530" s="23">
        <f>F532+F533+F534+F535</f>
        <v>38.85</v>
      </c>
      <c r="G530" s="23">
        <f>G532+G533+G534+G535</f>
        <v>38.85</v>
      </c>
      <c r="H530" s="23">
        <f>H532+H533+H534+H535</f>
        <v>38.85</v>
      </c>
    </row>
    <row r="531" spans="1:8" ht="31.2" x14ac:dyDescent="0.3">
      <c r="A531" s="40"/>
      <c r="B531" s="40"/>
      <c r="C531" s="36"/>
      <c r="D531" s="39"/>
      <c r="E531" s="9" t="s">
        <v>6</v>
      </c>
      <c r="F531" s="10"/>
      <c r="G531" s="10"/>
      <c r="H531" s="10"/>
    </row>
    <row r="532" spans="1:8" x14ac:dyDescent="0.3">
      <c r="A532" s="40"/>
      <c r="B532" s="40"/>
      <c r="C532" s="36"/>
      <c r="D532" s="39"/>
      <c r="E532" s="11" t="s">
        <v>7</v>
      </c>
      <c r="F532" s="10">
        <v>0</v>
      </c>
      <c r="G532" s="10">
        <v>0</v>
      </c>
      <c r="H532" s="10">
        <v>0</v>
      </c>
    </row>
    <row r="533" spans="1:8" x14ac:dyDescent="0.3">
      <c r="A533" s="40"/>
      <c r="B533" s="40"/>
      <c r="C533" s="36"/>
      <c r="D533" s="39"/>
      <c r="E533" s="9" t="s">
        <v>8</v>
      </c>
      <c r="F533" s="10">
        <v>38.85</v>
      </c>
      <c r="G533" s="10">
        <v>38.85</v>
      </c>
      <c r="H533" s="10">
        <v>38.85</v>
      </c>
    </row>
    <row r="534" spans="1:8" x14ac:dyDescent="0.3">
      <c r="A534" s="40"/>
      <c r="B534" s="40"/>
      <c r="C534" s="36"/>
      <c r="D534" s="39"/>
      <c r="E534" s="11" t="s">
        <v>9</v>
      </c>
      <c r="F534" s="10">
        <v>0</v>
      </c>
      <c r="G534" s="10">
        <v>0</v>
      </c>
      <c r="H534" s="10">
        <v>0</v>
      </c>
    </row>
    <row r="535" spans="1:8" x14ac:dyDescent="0.3">
      <c r="A535" s="40"/>
      <c r="B535" s="40"/>
      <c r="C535" s="36"/>
      <c r="D535" s="39"/>
      <c r="E535" s="11" t="s">
        <v>70</v>
      </c>
      <c r="F535" s="12">
        <v>0</v>
      </c>
      <c r="G535" s="12">
        <v>0</v>
      </c>
      <c r="H535" s="12">
        <v>0</v>
      </c>
    </row>
    <row r="536" spans="1:8" ht="15" customHeight="1" x14ac:dyDescent="0.3">
      <c r="A536" s="40"/>
      <c r="B536" s="40"/>
      <c r="C536" s="36" t="s">
        <v>68</v>
      </c>
      <c r="D536" s="39" t="s">
        <v>101</v>
      </c>
      <c r="E536" s="18" t="s">
        <v>5</v>
      </c>
      <c r="F536" s="23">
        <f>F538+F539+F540+F541</f>
        <v>1065</v>
      </c>
      <c r="G536" s="23">
        <f>G538+G539+G540+G541</f>
        <v>1065</v>
      </c>
      <c r="H536" s="23">
        <f>H538+H539+H540+H541</f>
        <v>1065</v>
      </c>
    </row>
    <row r="537" spans="1:8" ht="31.2" x14ac:dyDescent="0.3">
      <c r="A537" s="40"/>
      <c r="B537" s="40"/>
      <c r="C537" s="36"/>
      <c r="D537" s="39"/>
      <c r="E537" s="9" t="s">
        <v>6</v>
      </c>
      <c r="F537" s="10"/>
      <c r="G537" s="10"/>
      <c r="H537" s="10"/>
    </row>
    <row r="538" spans="1:8" x14ac:dyDescent="0.3">
      <c r="A538" s="40"/>
      <c r="B538" s="40"/>
      <c r="C538" s="36"/>
      <c r="D538" s="39"/>
      <c r="E538" s="11" t="s">
        <v>7</v>
      </c>
      <c r="F538" s="10">
        <v>0</v>
      </c>
      <c r="G538" s="10">
        <v>0</v>
      </c>
      <c r="H538" s="10">
        <v>0</v>
      </c>
    </row>
    <row r="539" spans="1:8" x14ac:dyDescent="0.3">
      <c r="A539" s="40"/>
      <c r="B539" s="40"/>
      <c r="C539" s="36"/>
      <c r="D539" s="39"/>
      <c r="E539" s="9" t="s">
        <v>8</v>
      </c>
      <c r="F539" s="10">
        <v>1065</v>
      </c>
      <c r="G539" s="10">
        <v>1065</v>
      </c>
      <c r="H539" s="10">
        <v>1065</v>
      </c>
    </row>
    <row r="540" spans="1:8" x14ac:dyDescent="0.3">
      <c r="A540" s="40"/>
      <c r="B540" s="40"/>
      <c r="C540" s="36"/>
      <c r="D540" s="39"/>
      <c r="E540" s="11" t="s">
        <v>9</v>
      </c>
      <c r="F540" s="10">
        <v>0</v>
      </c>
      <c r="G540" s="10">
        <v>0</v>
      </c>
      <c r="H540" s="10">
        <v>0</v>
      </c>
    </row>
    <row r="541" spans="1:8" x14ac:dyDescent="0.3">
      <c r="A541" s="40"/>
      <c r="B541" s="40"/>
      <c r="C541" s="36"/>
      <c r="D541" s="39"/>
      <c r="E541" s="11" t="s">
        <v>70</v>
      </c>
      <c r="F541" s="12">
        <v>0</v>
      </c>
      <c r="G541" s="12">
        <v>0</v>
      </c>
      <c r="H541" s="12">
        <v>0</v>
      </c>
    </row>
    <row r="542" spans="1:8" ht="15" customHeight="1" x14ac:dyDescent="0.3">
      <c r="A542" s="40"/>
      <c r="B542" s="40"/>
      <c r="C542" s="36" t="s">
        <v>68</v>
      </c>
      <c r="D542" s="39" t="s">
        <v>101</v>
      </c>
      <c r="E542" s="18" t="s">
        <v>5</v>
      </c>
      <c r="F542" s="23">
        <f>F544+F545+F546+F547</f>
        <v>415</v>
      </c>
      <c r="G542" s="23">
        <f>G544+G545+G546+G547</f>
        <v>415</v>
      </c>
      <c r="H542" s="23">
        <f>H544+H545+H546+H547</f>
        <v>415</v>
      </c>
    </row>
    <row r="543" spans="1:8" ht="31.2" x14ac:dyDescent="0.3">
      <c r="A543" s="40"/>
      <c r="B543" s="40"/>
      <c r="C543" s="36"/>
      <c r="D543" s="39"/>
      <c r="E543" s="9" t="s">
        <v>6</v>
      </c>
      <c r="F543" s="10"/>
      <c r="G543" s="10"/>
      <c r="H543" s="10"/>
    </row>
    <row r="544" spans="1:8" x14ac:dyDescent="0.3">
      <c r="A544" s="40"/>
      <c r="B544" s="40"/>
      <c r="C544" s="36"/>
      <c r="D544" s="39"/>
      <c r="E544" s="11" t="s">
        <v>7</v>
      </c>
      <c r="F544" s="10">
        <v>0</v>
      </c>
      <c r="G544" s="10">
        <v>0</v>
      </c>
      <c r="H544" s="10">
        <v>0</v>
      </c>
    </row>
    <row r="545" spans="1:10" x14ac:dyDescent="0.3">
      <c r="A545" s="40"/>
      <c r="B545" s="40"/>
      <c r="C545" s="36"/>
      <c r="D545" s="39"/>
      <c r="E545" s="9" t="s">
        <v>8</v>
      </c>
      <c r="F545" s="10">
        <v>415</v>
      </c>
      <c r="G545" s="10">
        <v>415</v>
      </c>
      <c r="H545" s="10">
        <v>415</v>
      </c>
    </row>
    <row r="546" spans="1:10" x14ac:dyDescent="0.3">
      <c r="A546" s="40"/>
      <c r="B546" s="40"/>
      <c r="C546" s="36"/>
      <c r="D546" s="39"/>
      <c r="E546" s="11" t="s">
        <v>9</v>
      </c>
      <c r="F546" s="10">
        <v>0</v>
      </c>
      <c r="G546" s="10">
        <v>0</v>
      </c>
      <c r="H546" s="10">
        <v>0</v>
      </c>
    </row>
    <row r="547" spans="1:10" x14ac:dyDescent="0.3">
      <c r="A547" s="40"/>
      <c r="B547" s="40"/>
      <c r="C547" s="36"/>
      <c r="D547" s="39"/>
      <c r="E547" s="11" t="s">
        <v>70</v>
      </c>
      <c r="F547" s="12">
        <v>0</v>
      </c>
      <c r="G547" s="12">
        <v>0</v>
      </c>
      <c r="H547" s="12">
        <v>0</v>
      </c>
    </row>
    <row r="548" spans="1:10" ht="30" customHeight="1" x14ac:dyDescent="0.3">
      <c r="A548" s="43" t="s">
        <v>19</v>
      </c>
      <c r="B548" s="43"/>
      <c r="C548" s="43"/>
      <c r="D548" s="43"/>
      <c r="E548" s="43"/>
      <c r="F548" s="43"/>
      <c r="G548" s="43"/>
      <c r="H548" s="10"/>
      <c r="I548" s="25"/>
      <c r="J548" s="25"/>
    </row>
    <row r="549" spans="1:10" ht="15" customHeight="1" x14ac:dyDescent="0.3">
      <c r="A549" s="39" t="s">
        <v>11</v>
      </c>
      <c r="B549" s="39"/>
      <c r="C549" s="36" t="s">
        <v>20</v>
      </c>
      <c r="D549" s="39" t="s">
        <v>101</v>
      </c>
      <c r="E549" s="9" t="s">
        <v>5</v>
      </c>
      <c r="F549" s="7">
        <f>F555+F561+F567</f>
        <v>213805</v>
      </c>
      <c r="G549" s="7">
        <f>G555+G561+G567</f>
        <v>247514.367</v>
      </c>
      <c r="H549" s="7">
        <f>H555+H561+H567</f>
        <v>247514.367</v>
      </c>
      <c r="I549" s="8"/>
    </row>
    <row r="550" spans="1:10" ht="31.2" x14ac:dyDescent="0.3">
      <c r="A550" s="39"/>
      <c r="B550" s="39"/>
      <c r="C550" s="36"/>
      <c r="D550" s="39"/>
      <c r="E550" s="9" t="s">
        <v>6</v>
      </c>
      <c r="F550" s="10"/>
      <c r="G550" s="10"/>
      <c r="H550" s="10"/>
    </row>
    <row r="551" spans="1:10" x14ac:dyDescent="0.3">
      <c r="A551" s="39"/>
      <c r="B551" s="39"/>
      <c r="C551" s="36"/>
      <c r="D551" s="39"/>
      <c r="E551" s="11" t="s">
        <v>7</v>
      </c>
      <c r="F551" s="14">
        <f>C557+C563</f>
        <v>0</v>
      </c>
      <c r="G551" s="10">
        <f>G557+G563</f>
        <v>0</v>
      </c>
      <c r="H551" s="10">
        <f>H557+H563</f>
        <v>0</v>
      </c>
      <c r="I551" s="13"/>
    </row>
    <row r="552" spans="1:10" x14ac:dyDescent="0.3">
      <c r="A552" s="39"/>
      <c r="B552" s="39"/>
      <c r="C552" s="36"/>
      <c r="D552" s="39"/>
      <c r="E552" s="9" t="s">
        <v>8</v>
      </c>
      <c r="F552" s="21">
        <f>F555+F561+F567+F573</f>
        <v>213805</v>
      </c>
      <c r="G552" s="21">
        <f>G558+G564+G570</f>
        <v>247514.367</v>
      </c>
      <c r="H552" s="21">
        <f>H558+H564+H570</f>
        <v>247514.367</v>
      </c>
      <c r="I552" s="13"/>
    </row>
    <row r="553" spans="1:10" x14ac:dyDescent="0.3">
      <c r="A553" s="39"/>
      <c r="B553" s="39"/>
      <c r="C553" s="36"/>
      <c r="D553" s="39"/>
      <c r="E553" s="11" t="s">
        <v>9</v>
      </c>
      <c r="F553" s="21">
        <f>F559+F565</f>
        <v>0</v>
      </c>
      <c r="G553" s="10">
        <v>0</v>
      </c>
      <c r="H553" s="10">
        <v>0</v>
      </c>
      <c r="I553" s="13"/>
    </row>
    <row r="554" spans="1:10" x14ac:dyDescent="0.3">
      <c r="A554" s="39"/>
      <c r="B554" s="39"/>
      <c r="C554" s="36"/>
      <c r="D554" s="39"/>
      <c r="E554" s="11" t="s">
        <v>70</v>
      </c>
      <c r="F554" s="21">
        <f>F560+F566</f>
        <v>0</v>
      </c>
      <c r="G554" s="12">
        <v>0</v>
      </c>
      <c r="H554" s="12">
        <v>0</v>
      </c>
      <c r="I554" s="13"/>
    </row>
    <row r="555" spans="1:10" ht="15" customHeight="1" x14ac:dyDescent="0.3">
      <c r="A555" s="37" t="s">
        <v>89</v>
      </c>
      <c r="B555" s="37"/>
      <c r="C555" s="36" t="s">
        <v>21</v>
      </c>
      <c r="D555" s="39" t="s">
        <v>101</v>
      </c>
      <c r="E555" s="18" t="s">
        <v>5</v>
      </c>
      <c r="F555" s="22">
        <f>F557+F558+F559+F560</f>
        <v>160905.644</v>
      </c>
      <c r="G555" s="22">
        <f>G557+G558+G559+G560</f>
        <v>160440.62</v>
      </c>
      <c r="H555" s="22">
        <f>H557+H558+H559+H560</f>
        <v>160440.62</v>
      </c>
    </row>
    <row r="556" spans="1:10" ht="31.2" x14ac:dyDescent="0.3">
      <c r="A556" s="37"/>
      <c r="B556" s="37"/>
      <c r="C556" s="36"/>
      <c r="D556" s="39"/>
      <c r="E556" s="9" t="s">
        <v>6</v>
      </c>
      <c r="F556" s="10"/>
      <c r="G556" s="10"/>
      <c r="H556" s="10"/>
    </row>
    <row r="557" spans="1:10" x14ac:dyDescent="0.3">
      <c r="A557" s="37"/>
      <c r="B557" s="37"/>
      <c r="C557" s="36"/>
      <c r="D557" s="39"/>
      <c r="E557" s="11" t="s">
        <v>7</v>
      </c>
      <c r="F557" s="10">
        <v>0</v>
      </c>
      <c r="G557" s="10">
        <v>0</v>
      </c>
      <c r="H557" s="10">
        <v>0</v>
      </c>
    </row>
    <row r="558" spans="1:10" x14ac:dyDescent="0.3">
      <c r="A558" s="37"/>
      <c r="B558" s="37"/>
      <c r="C558" s="36"/>
      <c r="D558" s="39"/>
      <c r="E558" s="9" t="s">
        <v>8</v>
      </c>
      <c r="F558" s="16">
        <v>160905.644</v>
      </c>
      <c r="G558" s="10">
        <v>160440.62</v>
      </c>
      <c r="H558" s="10">
        <v>160440.62</v>
      </c>
    </row>
    <row r="559" spans="1:10" x14ac:dyDescent="0.3">
      <c r="A559" s="37"/>
      <c r="B559" s="37"/>
      <c r="C559" s="36"/>
      <c r="D559" s="39"/>
      <c r="E559" s="11" t="s">
        <v>9</v>
      </c>
      <c r="F559" s="10">
        <v>0</v>
      </c>
      <c r="G559" s="10">
        <v>0</v>
      </c>
      <c r="H559" s="10">
        <v>0</v>
      </c>
    </row>
    <row r="560" spans="1:10" x14ac:dyDescent="0.3">
      <c r="A560" s="37"/>
      <c r="B560" s="37"/>
      <c r="C560" s="36"/>
      <c r="D560" s="39"/>
      <c r="E560" s="11" t="s">
        <v>70</v>
      </c>
      <c r="F560" s="12">
        <v>0</v>
      </c>
      <c r="G560" s="12">
        <v>0</v>
      </c>
      <c r="H560" s="12">
        <v>0</v>
      </c>
    </row>
    <row r="561" spans="1:8" ht="15" customHeight="1" x14ac:dyDescent="0.3">
      <c r="A561" s="37" t="s">
        <v>90</v>
      </c>
      <c r="B561" s="37"/>
      <c r="C561" s="36" t="s">
        <v>22</v>
      </c>
      <c r="D561" s="39" t="s">
        <v>101</v>
      </c>
      <c r="E561" s="18" t="s">
        <v>5</v>
      </c>
      <c r="F561" s="22">
        <f>F563+F564+F565+F566</f>
        <v>52899.356</v>
      </c>
      <c r="G561" s="22">
        <f>G563+G564+G565+G566</f>
        <v>47273.747000000003</v>
      </c>
      <c r="H561" s="22">
        <f>H563+H564+H565+H566</f>
        <v>47273.747000000003</v>
      </c>
    </row>
    <row r="562" spans="1:8" ht="31.2" x14ac:dyDescent="0.3">
      <c r="A562" s="37"/>
      <c r="B562" s="37"/>
      <c r="C562" s="36"/>
      <c r="D562" s="39"/>
      <c r="E562" s="9" t="s">
        <v>6</v>
      </c>
      <c r="F562" s="10"/>
      <c r="G562" s="10"/>
      <c r="H562" s="10"/>
    </row>
    <row r="563" spans="1:8" x14ac:dyDescent="0.3">
      <c r="A563" s="37"/>
      <c r="B563" s="37"/>
      <c r="C563" s="36"/>
      <c r="D563" s="39"/>
      <c r="E563" s="11" t="s">
        <v>7</v>
      </c>
      <c r="F563" s="10">
        <v>0</v>
      </c>
      <c r="G563" s="10">
        <v>0</v>
      </c>
      <c r="H563" s="10">
        <v>0</v>
      </c>
    </row>
    <row r="564" spans="1:8" x14ac:dyDescent="0.3">
      <c r="A564" s="37"/>
      <c r="B564" s="37"/>
      <c r="C564" s="36"/>
      <c r="D564" s="39"/>
      <c r="E564" s="9" t="s">
        <v>8</v>
      </c>
      <c r="F564" s="16">
        <v>52899.356</v>
      </c>
      <c r="G564" s="10">
        <v>47273.747000000003</v>
      </c>
      <c r="H564" s="10">
        <v>47273.747000000003</v>
      </c>
    </row>
    <row r="565" spans="1:8" x14ac:dyDescent="0.3">
      <c r="A565" s="37"/>
      <c r="B565" s="37"/>
      <c r="C565" s="36"/>
      <c r="D565" s="39"/>
      <c r="E565" s="11" t="s">
        <v>9</v>
      </c>
      <c r="F565" s="10">
        <v>0</v>
      </c>
      <c r="G565" s="10">
        <v>0</v>
      </c>
      <c r="H565" s="10">
        <v>0</v>
      </c>
    </row>
    <row r="566" spans="1:8" x14ac:dyDescent="0.3">
      <c r="A566" s="37"/>
      <c r="B566" s="37"/>
      <c r="C566" s="36"/>
      <c r="D566" s="39"/>
      <c r="E566" s="11" t="s">
        <v>70</v>
      </c>
      <c r="F566" s="12">
        <v>0</v>
      </c>
      <c r="G566" s="12">
        <v>0</v>
      </c>
      <c r="H566" s="12">
        <v>0</v>
      </c>
    </row>
    <row r="567" spans="1:8" ht="22.8" customHeight="1" x14ac:dyDescent="0.3">
      <c r="A567" s="37" t="s">
        <v>91</v>
      </c>
      <c r="B567" s="37"/>
      <c r="C567" s="36" t="s">
        <v>92</v>
      </c>
      <c r="D567" s="39" t="s">
        <v>101</v>
      </c>
      <c r="E567" s="18" t="s">
        <v>5</v>
      </c>
      <c r="F567" s="22">
        <f>F569+F570+F571+F572</f>
        <v>0</v>
      </c>
      <c r="G567" s="22">
        <f>G569+G570+G571+G572</f>
        <v>39800</v>
      </c>
      <c r="H567" s="22">
        <f>H569+H570+H571+H572</f>
        <v>39800</v>
      </c>
    </row>
    <row r="568" spans="1:8" ht="38.4" customHeight="1" x14ac:dyDescent="0.3">
      <c r="A568" s="37"/>
      <c r="B568" s="37"/>
      <c r="C568" s="36"/>
      <c r="D568" s="39"/>
      <c r="E568" s="9" t="s">
        <v>6</v>
      </c>
      <c r="F568" s="10"/>
      <c r="G568" s="10"/>
      <c r="H568" s="10"/>
    </row>
    <row r="569" spans="1:8" ht="20.399999999999999" customHeight="1" x14ac:dyDescent="0.3">
      <c r="A569" s="37"/>
      <c r="B569" s="37"/>
      <c r="C569" s="36"/>
      <c r="D569" s="39"/>
      <c r="E569" s="11" t="s">
        <v>7</v>
      </c>
      <c r="F569" s="10">
        <v>0</v>
      </c>
      <c r="G569" s="10">
        <v>0</v>
      </c>
      <c r="H569" s="10">
        <v>0</v>
      </c>
    </row>
    <row r="570" spans="1:8" ht="18.600000000000001" customHeight="1" x14ac:dyDescent="0.3">
      <c r="A570" s="37"/>
      <c r="B570" s="37"/>
      <c r="C570" s="36"/>
      <c r="D570" s="39"/>
      <c r="E570" s="9" t="s">
        <v>8</v>
      </c>
      <c r="F570" s="16">
        <v>0</v>
      </c>
      <c r="G570" s="10">
        <v>39800</v>
      </c>
      <c r="H570" s="10">
        <v>39800</v>
      </c>
    </row>
    <row r="571" spans="1:8" ht="21.6" customHeight="1" x14ac:dyDescent="0.3">
      <c r="A571" s="37"/>
      <c r="B571" s="37"/>
      <c r="C571" s="36"/>
      <c r="D571" s="39"/>
      <c r="E571" s="11" t="s">
        <v>9</v>
      </c>
      <c r="F571" s="10">
        <v>0</v>
      </c>
      <c r="G571" s="10">
        <v>0</v>
      </c>
      <c r="H571" s="10">
        <v>0</v>
      </c>
    </row>
    <row r="572" spans="1:8" ht="18.600000000000001" customHeight="1" x14ac:dyDescent="0.3">
      <c r="A572" s="37"/>
      <c r="B572" s="37"/>
      <c r="C572" s="36"/>
      <c r="D572" s="39"/>
      <c r="E572" s="11" t="s">
        <v>70</v>
      </c>
      <c r="F572" s="12">
        <v>0</v>
      </c>
      <c r="G572" s="12">
        <v>0</v>
      </c>
      <c r="H572" s="12">
        <v>0</v>
      </c>
    </row>
    <row r="573" spans="1:8" ht="18.600000000000001" customHeight="1" x14ac:dyDescent="0.3">
      <c r="A573" s="37" t="s">
        <v>93</v>
      </c>
      <c r="B573" s="37"/>
      <c r="C573" s="36" t="s">
        <v>94</v>
      </c>
      <c r="D573" s="39" t="s">
        <v>101</v>
      </c>
      <c r="E573" s="18" t="s">
        <v>5</v>
      </c>
      <c r="F573" s="22">
        <f>F575+F576+F577+F578</f>
        <v>0</v>
      </c>
      <c r="G573" s="22">
        <f>G575+G576+G577+G578</f>
        <v>214.23</v>
      </c>
      <c r="H573" s="22">
        <f>H575+H576+H577+H578</f>
        <v>214.23</v>
      </c>
    </row>
    <row r="574" spans="1:8" ht="33" customHeight="1" x14ac:dyDescent="0.3">
      <c r="A574" s="37"/>
      <c r="B574" s="37"/>
      <c r="C574" s="36"/>
      <c r="D574" s="39"/>
      <c r="E574" s="9" t="s">
        <v>6</v>
      </c>
      <c r="F574" s="10"/>
      <c r="G574" s="10"/>
      <c r="H574" s="10"/>
    </row>
    <row r="575" spans="1:8" ht="15.6" customHeight="1" x14ac:dyDescent="0.3">
      <c r="A575" s="37"/>
      <c r="B575" s="37"/>
      <c r="C575" s="36"/>
      <c r="D575" s="39"/>
      <c r="E575" s="11" t="s">
        <v>7</v>
      </c>
      <c r="F575" s="10">
        <v>0</v>
      </c>
      <c r="G575" s="10">
        <v>0</v>
      </c>
      <c r="H575" s="10">
        <v>0</v>
      </c>
    </row>
    <row r="576" spans="1:8" ht="15" customHeight="1" x14ac:dyDescent="0.3">
      <c r="A576" s="37"/>
      <c r="B576" s="37"/>
      <c r="C576" s="36"/>
      <c r="D576" s="39"/>
      <c r="E576" s="9" t="s">
        <v>8</v>
      </c>
      <c r="F576" s="16">
        <v>0</v>
      </c>
      <c r="G576" s="10">
        <v>214.23</v>
      </c>
      <c r="H576" s="10">
        <v>214.23</v>
      </c>
    </row>
    <row r="577" spans="1:8" ht="15.6" customHeight="1" x14ac:dyDescent="0.3">
      <c r="A577" s="37"/>
      <c r="B577" s="37"/>
      <c r="C577" s="36"/>
      <c r="D577" s="39"/>
      <c r="E577" s="11" t="s">
        <v>9</v>
      </c>
      <c r="F577" s="10">
        <v>0</v>
      </c>
      <c r="G577" s="10">
        <v>0</v>
      </c>
      <c r="H577" s="10">
        <v>0</v>
      </c>
    </row>
    <row r="578" spans="1:8" ht="18" customHeight="1" x14ac:dyDescent="0.3">
      <c r="A578" s="37"/>
      <c r="B578" s="37"/>
      <c r="C578" s="36"/>
      <c r="D578" s="39"/>
      <c r="E578" s="11" t="s">
        <v>70</v>
      </c>
      <c r="F578" s="12">
        <v>0</v>
      </c>
      <c r="G578" s="12">
        <v>0</v>
      </c>
      <c r="H578" s="12">
        <v>0</v>
      </c>
    </row>
    <row r="579" spans="1:8" ht="17.25" customHeight="1" x14ac:dyDescent="0.3">
      <c r="A579" s="26"/>
      <c r="B579" s="26"/>
      <c r="C579" s="26"/>
      <c r="D579" s="26"/>
      <c r="E579" s="26"/>
      <c r="F579" s="26"/>
      <c r="G579" s="26"/>
    </row>
    <row r="580" spans="1:8" ht="15.75" customHeight="1" x14ac:dyDescent="0.3">
      <c r="A580" s="1"/>
      <c r="B580" s="1"/>
      <c r="C580" s="1"/>
      <c r="D580" s="1"/>
      <c r="E580" s="1"/>
      <c r="F580" s="1"/>
      <c r="G580" s="1"/>
    </row>
    <row r="581" spans="1:8" ht="16.5" customHeight="1" x14ac:dyDescent="0.3">
      <c r="A581" s="1"/>
      <c r="B581" s="1"/>
      <c r="C581" s="1"/>
      <c r="D581" s="1"/>
      <c r="E581" s="1"/>
      <c r="F581" s="1"/>
      <c r="G581" s="1"/>
    </row>
    <row r="582" spans="1:8" ht="22.5" customHeight="1" x14ac:dyDescent="0.3">
      <c r="A582" s="42" t="s">
        <v>86</v>
      </c>
      <c r="B582" s="42"/>
      <c r="C582" s="42"/>
      <c r="D582" s="42"/>
      <c r="E582" s="42"/>
      <c r="F582" s="42"/>
      <c r="G582" s="42"/>
    </row>
    <row r="585" spans="1:8" s="27" customFormat="1" x14ac:dyDescent="0.3">
      <c r="A585" s="42" t="s">
        <v>85</v>
      </c>
      <c r="B585" s="42"/>
      <c r="C585" s="42"/>
      <c r="D585" s="42"/>
      <c r="E585" s="42"/>
      <c r="F585" s="42"/>
      <c r="G585" s="42"/>
    </row>
    <row r="588" spans="1:8" x14ac:dyDescent="0.3">
      <c r="A588" s="1"/>
      <c r="B588" s="1"/>
    </row>
    <row r="591" spans="1:8" x14ac:dyDescent="0.3">
      <c r="A591" s="1" t="s">
        <v>69</v>
      </c>
      <c r="B591" s="1"/>
    </row>
  </sheetData>
  <mergeCells count="385">
    <mergeCell ref="D494:D499"/>
    <mergeCell ref="D500:D505"/>
    <mergeCell ref="D506:D511"/>
    <mergeCell ref="D512:D517"/>
    <mergeCell ref="D518:D523"/>
    <mergeCell ref="D524:D529"/>
    <mergeCell ref="D530:D535"/>
    <mergeCell ref="D536:D541"/>
    <mergeCell ref="D542:D547"/>
    <mergeCell ref="D440:D445"/>
    <mergeCell ref="D446:D451"/>
    <mergeCell ref="D452:D457"/>
    <mergeCell ref="D458:D463"/>
    <mergeCell ref="D464:D469"/>
    <mergeCell ref="D470:D475"/>
    <mergeCell ref="D476:D481"/>
    <mergeCell ref="D482:D487"/>
    <mergeCell ref="D488:D493"/>
    <mergeCell ref="D386:D391"/>
    <mergeCell ref="D392:D397"/>
    <mergeCell ref="D398:D403"/>
    <mergeCell ref="D404:D409"/>
    <mergeCell ref="D410:D415"/>
    <mergeCell ref="D416:D421"/>
    <mergeCell ref="D422:D427"/>
    <mergeCell ref="D428:D433"/>
    <mergeCell ref="D434:D439"/>
    <mergeCell ref="D332:D337"/>
    <mergeCell ref="D338:D343"/>
    <mergeCell ref="D344:D349"/>
    <mergeCell ref="D350:D355"/>
    <mergeCell ref="D356:D361"/>
    <mergeCell ref="D362:D367"/>
    <mergeCell ref="D368:D373"/>
    <mergeCell ref="D374:D379"/>
    <mergeCell ref="D380:D385"/>
    <mergeCell ref="D278:D283"/>
    <mergeCell ref="D284:D289"/>
    <mergeCell ref="D290:D295"/>
    <mergeCell ref="D296:D301"/>
    <mergeCell ref="D302:D307"/>
    <mergeCell ref="D308:D313"/>
    <mergeCell ref="D314:D319"/>
    <mergeCell ref="D320:D325"/>
    <mergeCell ref="D326:D331"/>
    <mergeCell ref="D224:D229"/>
    <mergeCell ref="D230:D235"/>
    <mergeCell ref="D236:D241"/>
    <mergeCell ref="D242:D247"/>
    <mergeCell ref="D248:D253"/>
    <mergeCell ref="D254:D259"/>
    <mergeCell ref="D260:D265"/>
    <mergeCell ref="D266:D271"/>
    <mergeCell ref="D272:D277"/>
    <mergeCell ref="B512:B517"/>
    <mergeCell ref="B518:B523"/>
    <mergeCell ref="B524:B529"/>
    <mergeCell ref="B530:B535"/>
    <mergeCell ref="B536:B541"/>
    <mergeCell ref="B542:B547"/>
    <mergeCell ref="D68:D73"/>
    <mergeCell ref="D74:D79"/>
    <mergeCell ref="D80:D85"/>
    <mergeCell ref="D86:D91"/>
    <mergeCell ref="D92:D97"/>
    <mergeCell ref="D98:D103"/>
    <mergeCell ref="D116:D121"/>
    <mergeCell ref="D122:D127"/>
    <mergeCell ref="D128:D133"/>
    <mergeCell ref="D134:D139"/>
    <mergeCell ref="D140:D145"/>
    <mergeCell ref="D146:D151"/>
    <mergeCell ref="D152:D157"/>
    <mergeCell ref="D194:D199"/>
    <mergeCell ref="D200:D205"/>
    <mergeCell ref="D206:D211"/>
    <mergeCell ref="D212:D217"/>
    <mergeCell ref="D218:D223"/>
    <mergeCell ref="B380:B385"/>
    <mergeCell ref="B386:B391"/>
    <mergeCell ref="B392:B397"/>
    <mergeCell ref="B398:B403"/>
    <mergeCell ref="B404:B409"/>
    <mergeCell ref="B410:B415"/>
    <mergeCell ref="B494:B499"/>
    <mergeCell ref="B500:B505"/>
    <mergeCell ref="B506:B511"/>
    <mergeCell ref="B308:B313"/>
    <mergeCell ref="B314:B319"/>
    <mergeCell ref="B320:B325"/>
    <mergeCell ref="B326:B331"/>
    <mergeCell ref="B332:B337"/>
    <mergeCell ref="B338:B343"/>
    <mergeCell ref="B362:B367"/>
    <mergeCell ref="B368:B373"/>
    <mergeCell ref="B374:B379"/>
    <mergeCell ref="B248:B253"/>
    <mergeCell ref="B254:B259"/>
    <mergeCell ref="B260:B265"/>
    <mergeCell ref="B266:B271"/>
    <mergeCell ref="B272:B277"/>
    <mergeCell ref="B278:B283"/>
    <mergeCell ref="B284:B289"/>
    <mergeCell ref="B296:B301"/>
    <mergeCell ref="B302:B307"/>
    <mergeCell ref="B194:B199"/>
    <mergeCell ref="B200:B205"/>
    <mergeCell ref="B206:B211"/>
    <mergeCell ref="B212:B217"/>
    <mergeCell ref="B218:B223"/>
    <mergeCell ref="B224:B229"/>
    <mergeCell ref="B230:B235"/>
    <mergeCell ref="B236:B241"/>
    <mergeCell ref="B242:B247"/>
    <mergeCell ref="F6:H6"/>
    <mergeCell ref="A6:A7"/>
    <mergeCell ref="B6:B7"/>
    <mergeCell ref="C6:C7"/>
    <mergeCell ref="D6:D7"/>
    <mergeCell ref="B8:B13"/>
    <mergeCell ref="B14:B19"/>
    <mergeCell ref="B26:B31"/>
    <mergeCell ref="B62:B67"/>
    <mergeCell ref="D8:D13"/>
    <mergeCell ref="D14:D19"/>
    <mergeCell ref="D26:D31"/>
    <mergeCell ref="D62:D67"/>
    <mergeCell ref="D20:D25"/>
    <mergeCell ref="E6:E7"/>
    <mergeCell ref="B20:B25"/>
    <mergeCell ref="A32:A37"/>
    <mergeCell ref="B32:B37"/>
    <mergeCell ref="C32:C37"/>
    <mergeCell ref="A38:A43"/>
    <mergeCell ref="D32:D37"/>
    <mergeCell ref="D38:D43"/>
    <mergeCell ref="C44:C49"/>
    <mergeCell ref="D44:D49"/>
    <mergeCell ref="C308:C313"/>
    <mergeCell ref="A308:A313"/>
    <mergeCell ref="C320:C325"/>
    <mergeCell ref="C206:C211"/>
    <mergeCell ref="A134:A139"/>
    <mergeCell ref="C122:C127"/>
    <mergeCell ref="A194:A199"/>
    <mergeCell ref="A128:A133"/>
    <mergeCell ref="C128:C133"/>
    <mergeCell ref="C134:C139"/>
    <mergeCell ref="A122:A127"/>
    <mergeCell ref="C140:C145"/>
    <mergeCell ref="A140:A145"/>
    <mergeCell ref="C194:C199"/>
    <mergeCell ref="C200:C205"/>
    <mergeCell ref="A200:A205"/>
    <mergeCell ref="C218:C223"/>
    <mergeCell ref="C230:C235"/>
    <mergeCell ref="A260:A265"/>
    <mergeCell ref="C152:C157"/>
    <mergeCell ref="A218:A223"/>
    <mergeCell ref="A212:A217"/>
    <mergeCell ref="A206:A211"/>
    <mergeCell ref="B122:B127"/>
    <mergeCell ref="A4:G4"/>
    <mergeCell ref="C8:C13"/>
    <mergeCell ref="C98:C103"/>
    <mergeCell ref="C116:C121"/>
    <mergeCell ref="A8:A13"/>
    <mergeCell ref="C14:C19"/>
    <mergeCell ref="A14:A19"/>
    <mergeCell ref="C20:C25"/>
    <mergeCell ref="A26:A31"/>
    <mergeCell ref="A62:A67"/>
    <mergeCell ref="C92:C97"/>
    <mergeCell ref="A20:A25"/>
    <mergeCell ref="A80:A85"/>
    <mergeCell ref="C62:C67"/>
    <mergeCell ref="A92:A97"/>
    <mergeCell ref="A98:A103"/>
    <mergeCell ref="C26:C31"/>
    <mergeCell ref="A68:C73"/>
    <mergeCell ref="A86:A91"/>
    <mergeCell ref="C80:C85"/>
    <mergeCell ref="C86:C91"/>
    <mergeCell ref="A116:A121"/>
    <mergeCell ref="A74:A79"/>
    <mergeCell ref="C74:C79"/>
    <mergeCell ref="A380:A385"/>
    <mergeCell ref="A290:C295"/>
    <mergeCell ref="C380:C385"/>
    <mergeCell ref="A356:A361"/>
    <mergeCell ref="C338:C343"/>
    <mergeCell ref="A374:A379"/>
    <mergeCell ref="C350:C355"/>
    <mergeCell ref="A398:A403"/>
    <mergeCell ref="C362:C367"/>
    <mergeCell ref="A392:A397"/>
    <mergeCell ref="C356:C361"/>
    <mergeCell ref="C332:C337"/>
    <mergeCell ref="A338:A343"/>
    <mergeCell ref="C368:C373"/>
    <mergeCell ref="A314:A319"/>
    <mergeCell ref="A320:A325"/>
    <mergeCell ref="C326:C331"/>
    <mergeCell ref="C398:C403"/>
    <mergeCell ref="C302:C307"/>
    <mergeCell ref="C386:C391"/>
    <mergeCell ref="A302:A307"/>
    <mergeCell ref="B344:B349"/>
    <mergeCell ref="B350:B355"/>
    <mergeCell ref="B356:B361"/>
    <mergeCell ref="C260:C265"/>
    <mergeCell ref="C146:C151"/>
    <mergeCell ref="A248:A253"/>
    <mergeCell ref="C374:C379"/>
    <mergeCell ref="C212:C217"/>
    <mergeCell ref="A350:A355"/>
    <mergeCell ref="C254:C259"/>
    <mergeCell ref="A344:A349"/>
    <mergeCell ref="A332:A337"/>
    <mergeCell ref="A326:A331"/>
    <mergeCell ref="A224:A229"/>
    <mergeCell ref="C224:C229"/>
    <mergeCell ref="C236:C241"/>
    <mergeCell ref="A236:A241"/>
    <mergeCell ref="C242:C247"/>
    <mergeCell ref="C314:C319"/>
    <mergeCell ref="C284:C289"/>
    <mergeCell ref="C248:C253"/>
    <mergeCell ref="C266:C271"/>
    <mergeCell ref="A266:A271"/>
    <mergeCell ref="A296:A301"/>
    <mergeCell ref="C296:C301"/>
    <mergeCell ref="A272:A277"/>
    <mergeCell ref="A278:A283"/>
    <mergeCell ref="C278:C283"/>
    <mergeCell ref="A362:A367"/>
    <mergeCell ref="A284:A289"/>
    <mergeCell ref="C272:C277"/>
    <mergeCell ref="A230:A235"/>
    <mergeCell ref="A242:A247"/>
    <mergeCell ref="A254:A259"/>
    <mergeCell ref="C542:C547"/>
    <mergeCell ref="C518:C523"/>
    <mergeCell ref="A518:A523"/>
    <mergeCell ref="A536:A541"/>
    <mergeCell ref="A530:A535"/>
    <mergeCell ref="C530:C535"/>
    <mergeCell ref="C536:C541"/>
    <mergeCell ref="C524:C529"/>
    <mergeCell ref="A524:A529"/>
    <mergeCell ref="C344:C349"/>
    <mergeCell ref="A386:A391"/>
    <mergeCell ref="C512:C517"/>
    <mergeCell ref="A464:A469"/>
    <mergeCell ref="C482:C487"/>
    <mergeCell ref="C506:C511"/>
    <mergeCell ref="A506:A511"/>
    <mergeCell ref="A368:A373"/>
    <mergeCell ref="A585:G585"/>
    <mergeCell ref="A582:G582"/>
    <mergeCell ref="A542:A547"/>
    <mergeCell ref="A549:A554"/>
    <mergeCell ref="C549:C554"/>
    <mergeCell ref="A555:A560"/>
    <mergeCell ref="A567:A572"/>
    <mergeCell ref="C567:C572"/>
    <mergeCell ref="C561:C566"/>
    <mergeCell ref="A561:A566"/>
    <mergeCell ref="C555:C560"/>
    <mergeCell ref="A548:G548"/>
    <mergeCell ref="A573:A578"/>
    <mergeCell ref="C573:C578"/>
    <mergeCell ref="B549:B554"/>
    <mergeCell ref="B555:B560"/>
    <mergeCell ref="B561:B566"/>
    <mergeCell ref="B567:B572"/>
    <mergeCell ref="B573:B578"/>
    <mergeCell ref="D549:D554"/>
    <mergeCell ref="D555:D560"/>
    <mergeCell ref="D561:D566"/>
    <mergeCell ref="D567:D572"/>
    <mergeCell ref="D573:D578"/>
    <mergeCell ref="A512:A517"/>
    <mergeCell ref="C464:C469"/>
    <mergeCell ref="C434:C439"/>
    <mergeCell ref="C440:C445"/>
    <mergeCell ref="A482:A487"/>
    <mergeCell ref="A500:A505"/>
    <mergeCell ref="C500:C505"/>
    <mergeCell ref="A470:A475"/>
    <mergeCell ref="A446:A451"/>
    <mergeCell ref="C494:C499"/>
    <mergeCell ref="A494:A499"/>
    <mergeCell ref="C452:C457"/>
    <mergeCell ref="A452:A457"/>
    <mergeCell ref="C446:C451"/>
    <mergeCell ref="A440:A445"/>
    <mergeCell ref="B434:B439"/>
    <mergeCell ref="B440:B445"/>
    <mergeCell ref="B446:B451"/>
    <mergeCell ref="B452:B457"/>
    <mergeCell ref="B458:B463"/>
    <mergeCell ref="B464:B469"/>
    <mergeCell ref="B470:B475"/>
    <mergeCell ref="B476:B481"/>
    <mergeCell ref="B482:B487"/>
    <mergeCell ref="C416:C421"/>
    <mergeCell ref="A404:A409"/>
    <mergeCell ref="C392:C397"/>
    <mergeCell ref="C410:C415"/>
    <mergeCell ref="C422:C427"/>
    <mergeCell ref="C404:C409"/>
    <mergeCell ref="C428:C433"/>
    <mergeCell ref="A428:A433"/>
    <mergeCell ref="C488:C493"/>
    <mergeCell ref="A488:A493"/>
    <mergeCell ref="C476:C481"/>
    <mergeCell ref="A476:A481"/>
    <mergeCell ref="A458:A463"/>
    <mergeCell ref="C470:C475"/>
    <mergeCell ref="A434:A439"/>
    <mergeCell ref="C458:C463"/>
    <mergeCell ref="A422:A427"/>
    <mergeCell ref="A416:A421"/>
    <mergeCell ref="A410:A415"/>
    <mergeCell ref="B416:B421"/>
    <mergeCell ref="B422:B427"/>
    <mergeCell ref="B428:B433"/>
    <mergeCell ref="B488:B493"/>
    <mergeCell ref="D104:D109"/>
    <mergeCell ref="C104:C109"/>
    <mergeCell ref="B104:B109"/>
    <mergeCell ref="A104:A109"/>
    <mergeCell ref="B38:B43"/>
    <mergeCell ref="C38:C43"/>
    <mergeCell ref="B74:B79"/>
    <mergeCell ref="B80:B85"/>
    <mergeCell ref="B86:B91"/>
    <mergeCell ref="B92:B97"/>
    <mergeCell ref="B98:B103"/>
    <mergeCell ref="B44:B49"/>
    <mergeCell ref="A44:A49"/>
    <mergeCell ref="D50:D55"/>
    <mergeCell ref="C50:C55"/>
    <mergeCell ref="B50:B55"/>
    <mergeCell ref="A50:A55"/>
    <mergeCell ref="D56:D61"/>
    <mergeCell ref="C56:C61"/>
    <mergeCell ref="B56:B61"/>
    <mergeCell ref="A56:A61"/>
    <mergeCell ref="A110:A115"/>
    <mergeCell ref="B110:B115"/>
    <mergeCell ref="C110:C115"/>
    <mergeCell ref="D110:D115"/>
    <mergeCell ref="D158:D163"/>
    <mergeCell ref="C158:C163"/>
    <mergeCell ref="B158:B163"/>
    <mergeCell ref="A158:A163"/>
    <mergeCell ref="D164:D169"/>
    <mergeCell ref="C164:C169"/>
    <mergeCell ref="B164:B169"/>
    <mergeCell ref="A164:A169"/>
    <mergeCell ref="A146:A157"/>
    <mergeCell ref="B116:B121"/>
    <mergeCell ref="B128:B133"/>
    <mergeCell ref="B134:B139"/>
    <mergeCell ref="B140:B145"/>
    <mergeCell ref="B146:B151"/>
    <mergeCell ref="B152:B157"/>
    <mergeCell ref="C188:C193"/>
    <mergeCell ref="B188:B193"/>
    <mergeCell ref="A188:A193"/>
    <mergeCell ref="C170:C175"/>
    <mergeCell ref="B170:B175"/>
    <mergeCell ref="A170:A175"/>
    <mergeCell ref="D176:D181"/>
    <mergeCell ref="C176:C181"/>
    <mergeCell ref="B176:B181"/>
    <mergeCell ref="A176:A181"/>
    <mergeCell ref="C182:C187"/>
    <mergeCell ref="B182:B187"/>
    <mergeCell ref="A182:A187"/>
    <mergeCell ref="D182:D187"/>
    <mergeCell ref="D170:D175"/>
    <mergeCell ref="D188:D193"/>
  </mergeCells>
  <phoneticPr fontId="0" type="noConversion"/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66" orientation="landscape" r:id="rId1"/>
  <rowBreaks count="12" manualBreakCount="12">
    <brk id="37" max="10" man="1"/>
    <brk id="73" max="10" man="1"/>
    <brk id="115" max="10" man="1"/>
    <brk id="157" max="10" man="1"/>
    <brk id="199" max="10" man="1"/>
    <brk id="241" max="10" man="1"/>
    <brk id="325" max="10" man="1"/>
    <brk id="367" max="10" man="1"/>
    <brk id="451" max="10" man="1"/>
    <brk id="493" max="10" man="1"/>
    <brk id="535" max="10" man="1"/>
    <brk id="5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10'!Заголовки_для_печати</vt:lpstr>
      <vt:lpstr>'приложение 10'!Область_печати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2016-02-05T06:30:51Z</cp:lastPrinted>
  <dcterms:created xsi:type="dcterms:W3CDTF">2014-07-11T05:55:39Z</dcterms:created>
  <dcterms:modified xsi:type="dcterms:W3CDTF">2016-02-08T13:43:20Z</dcterms:modified>
</cp:coreProperties>
</file>