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38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'Лист1'!$9:$12</definedName>
    <definedName name="_xlnm.Print_Area" localSheetId="0">'Лист1'!$A$1:$F$97</definedName>
  </definedNames>
  <calcPr fullCalcOnLoad="1"/>
</workbook>
</file>

<file path=xl/sharedStrings.xml><?xml version="1.0" encoding="utf-8"?>
<sst xmlns="http://schemas.openxmlformats.org/spreadsheetml/2006/main" count="93" uniqueCount="90">
  <si>
    <t>Наименование объектов и подрядчиков</t>
  </si>
  <si>
    <t>п/м, км</t>
  </si>
  <si>
    <t>с начала года</t>
  </si>
  <si>
    <t>Гудермесское ГУДЭП</t>
  </si>
  <si>
    <t>Шатойское ГУДЭП</t>
  </si>
  <si>
    <t>№№ п/п</t>
  </si>
  <si>
    <t>тыс.руб.</t>
  </si>
  <si>
    <t>Справка</t>
  </si>
  <si>
    <t xml:space="preserve">о выполнении дорожных работ по МАД ЧР </t>
  </si>
  <si>
    <t>Урус-Мартановское ГУДЭП</t>
  </si>
  <si>
    <t>Итум-Калинское ГУДЭП</t>
  </si>
  <si>
    <t>ГУДП-1</t>
  </si>
  <si>
    <t>Ножай-Юртовское ГУДЭП</t>
  </si>
  <si>
    <t>Наурское ГУДЭП</t>
  </si>
  <si>
    <t>Шаройское ГУДЭП</t>
  </si>
  <si>
    <t>Курчалоевское ГУДЭП</t>
  </si>
  <si>
    <t>Ачхой-Мартановское ГУДЭП</t>
  </si>
  <si>
    <t>Грозненское ГУДЭП</t>
  </si>
  <si>
    <t>Червленское ГУДЭП</t>
  </si>
  <si>
    <t>Шалинское ГУДЭП</t>
  </si>
  <si>
    <t>Веденское ГУДЭП</t>
  </si>
  <si>
    <t>Знаменское ГУДЭП</t>
  </si>
  <si>
    <t>ГУДП "Асфальт-1"</t>
  </si>
  <si>
    <t>ГУП "Спецдортехника"</t>
  </si>
  <si>
    <t>ГУДП №3</t>
  </si>
  <si>
    <t>ГУДП № 2</t>
  </si>
  <si>
    <t>ГУДП "Асфальт-4"</t>
  </si>
  <si>
    <t>ГУДП-4</t>
  </si>
  <si>
    <t>Выполнение работ,                                    тыс. руб.</t>
  </si>
  <si>
    <t>Содержание ( паспортизация, диагностика, разметка, поверхностная обработка, приобретение  элементов обстановки пути и технических средств)</t>
  </si>
  <si>
    <t>Начальник ОЭиП                                                И.Д. Мазаева</t>
  </si>
  <si>
    <t>Сунженское ГУДЭП</t>
  </si>
  <si>
    <t xml:space="preserve">Подлежит  освоению в 2016году </t>
  </si>
  <si>
    <t>Подпрограмма 1 "Дорожное хозяйство"(республиканский бюджет)</t>
  </si>
  <si>
    <t>ВСЕГО подпрограмма "Дорожное хозяйство":</t>
  </si>
  <si>
    <t>Строительство моста на 19 км а/д Саясан-Беной-Беной-Ведено</t>
  </si>
  <si>
    <t>Реконструкция а/д Грозный-Шатой-Итум-Кали-п.з.Аргун-гр.Грузии, км 38,8- км 54,8</t>
  </si>
  <si>
    <t>Реконструкция а/д Серноводск - Грозный, км 21 - км 35</t>
  </si>
  <si>
    <t>Реконструкция а/д Ищерская - Грозный, км 23,5 - км 25</t>
  </si>
  <si>
    <t>Итого Мосты:</t>
  </si>
  <si>
    <t xml:space="preserve">Долевое участие в финансировании объектов, направленных на прирост количества населенных пунктов, обеспеченных постоянной круглогодичной связью с сетью автомобильных дорог общего пользования по дорогам с твердым покрытием </t>
  </si>
  <si>
    <t>1. Мосты</t>
  </si>
  <si>
    <t>2. Дороги</t>
  </si>
  <si>
    <t>Реконструкция подъезда от а/д М-29 "Кавказ" к с.Н.Герзель, км 0 - км 6,1</t>
  </si>
  <si>
    <t>Реконструкция подъезда к ст. Червленая-Узловая от а/д "Ищерская-Шелковская-гр.Дагестана", км 0 - км 6,1</t>
  </si>
  <si>
    <t>Реконструкция подъезда к с. Калаус от а/д "Ищерская-Грозный", км 0 - км 2,5</t>
  </si>
  <si>
    <t>Реконструкция а/д Н. Солкушино-Фрунзенское, км 0 - км 8,4</t>
  </si>
  <si>
    <t>Реконструкция подъезда от а/д М-29 "Кавказ" к с. Мелчхи, км 0 - км 2,7</t>
  </si>
  <si>
    <t>Реконструкция подъезда от а/д Гудермес-Виноградное к с. Брагуны км 0 - км 8,4 с подъездом к молочно-товарной ферме госхоза "Брагунский", км 0 - км 1,3</t>
  </si>
  <si>
    <t>Ремонт</t>
  </si>
  <si>
    <t>Капитальный ремонт</t>
  </si>
  <si>
    <t>Капитальный ремонт подъезда к п.Мичурина от "подъезда Алхазурово-Урус-Мартан", км 0 - км 2</t>
  </si>
  <si>
    <t>Ремонт а/д Ищерская-
Шелковская-гр. Дагестана,км140-
км160,2</t>
  </si>
  <si>
    <t>Ремонт а/д Шали-Автуры-
Курчалой, км0-км1,3</t>
  </si>
  <si>
    <t>СОДЕРЖАНИЕ (в т.ч. разметка,
поверхностная обработка, полоса
отвода, диагностика,
паспортизация, межевание,
регистрация дорог и т.д.)</t>
  </si>
  <si>
    <t>Аварийно-восстановительные работы</t>
  </si>
  <si>
    <t>Проектно-изыскательные работы</t>
  </si>
  <si>
    <t>Приобретение дорожной
техники, оборудования,
элементов обстановки пути и
технических средств</t>
  </si>
  <si>
    <t>Направление средств на
увеличение уставного фонда ГУП
"Спецдортехника"</t>
  </si>
  <si>
    <t>Итого Дороги:</t>
  </si>
  <si>
    <t>Итого Доля:</t>
  </si>
  <si>
    <t>Итого Ремонт:</t>
  </si>
  <si>
    <t>Итого Кап. Ремонт:</t>
  </si>
  <si>
    <t>Оплата за выполненные работы в 2015г.</t>
  </si>
  <si>
    <t>Авторский надзор ГУП"Миндорстройпроект"</t>
  </si>
  <si>
    <r>
      <t xml:space="preserve">Реконструкция а/д Серноводск - Грозный, км 8 - км 14 </t>
    </r>
    <r>
      <rPr>
        <b/>
        <sz val="12"/>
        <rFont val="Arial"/>
        <family val="2"/>
      </rPr>
      <t>(2 пусковой комплекс) ООО "Строй-Арт"</t>
    </r>
  </si>
  <si>
    <r>
      <t xml:space="preserve">Реконструкция а/д Братское-Надтеречное-Правобережное, км 69,5- км 74 </t>
    </r>
    <r>
      <rPr>
        <b/>
        <sz val="12"/>
        <rFont val="Arial"/>
        <family val="2"/>
      </rPr>
      <t>(2 пусковой комплекс) ООО "Строй-Арт"</t>
    </r>
  </si>
  <si>
    <t>ПИР</t>
  </si>
  <si>
    <r>
      <rPr>
        <sz val="12"/>
        <rFont val="Arial"/>
        <family val="2"/>
      </rPr>
      <t xml:space="preserve">Строительство моста на 32 км автомобильной дороги Грозный-Шатой-Итум-Кали </t>
    </r>
    <r>
      <rPr>
        <b/>
        <sz val="12"/>
        <rFont val="Arial"/>
        <family val="2"/>
      </rPr>
      <t>ООО "СПЕЦДОРСТРОЙ"</t>
    </r>
  </si>
  <si>
    <r>
      <t xml:space="preserve">Ремонт а/д Ищерская-
Шелковская-гр. Дагестана,км15-
км19 </t>
    </r>
    <r>
      <rPr>
        <b/>
        <sz val="12"/>
        <rFont val="Arial"/>
        <family val="2"/>
      </rPr>
      <t>ООО "СПЕЦДОРСТРОЙ"</t>
    </r>
  </si>
  <si>
    <r>
      <t xml:space="preserve">Капитальный ремонт подъезда к с.Шалажи от а/д М-29 "Кавказ", км 9 - км 11 </t>
    </r>
    <r>
      <rPr>
        <b/>
        <sz val="12"/>
        <rFont val="Arial"/>
        <family val="2"/>
      </rPr>
      <t>ООО "СПЕЦДОРСТРОЙ"</t>
    </r>
  </si>
  <si>
    <r>
      <t xml:space="preserve">Капитальный ремонт подъезда к с.Шалажи от а/д М-29 "Кавказ", км 14,4 - км 17 </t>
    </r>
    <r>
      <rPr>
        <b/>
        <sz val="12"/>
        <rFont val="Arial"/>
        <family val="2"/>
      </rPr>
      <t>ООО "СПЕЦДОРСТРОЙ"</t>
    </r>
  </si>
  <si>
    <t xml:space="preserve">за январь-июнь  2016г. </t>
  </si>
  <si>
    <t>июнь</t>
  </si>
  <si>
    <t>Реконструкция подъезда от  а/д Согунты-Кошкельды к с. Аллерой, км0-км4,3</t>
  </si>
  <si>
    <t>Реконструкция подъезда к с Кенхи от а/д "Шатой-Шаро-Аргун-Химой", км1-км2</t>
  </si>
  <si>
    <t>Капитальный ремонт а/д Саясан-Беной-Беной-Ведено, км12-км17</t>
  </si>
  <si>
    <t>Ремонт а/д Ищерская-
Шелковская-гр. Дагестана,км120
км140</t>
  </si>
  <si>
    <t>Ремонт а/д Шатой-Шаро-Аргун-Химой, км1,2-км6,8; км7,6-км8,3</t>
  </si>
  <si>
    <t>Ремонт а/д Ассиновская-Ачхой-
Мартан-Урус-Мартан-Атаги,
км24,4-км27</t>
  </si>
  <si>
    <t xml:space="preserve"> Ремонт а/д Мехкешты-Даттах-Алхан, км0-км7,6</t>
  </si>
  <si>
    <t>Ремонт подъезда к с. Центарой от
М-29 "Кавказ", км17,7-23,5</t>
  </si>
  <si>
    <t>Ремонт а/д Бачи-Юрт-Ялхой-
Мохк-Ножай-Юрт-гр. Дагестана,
км 25,7- км29,3</t>
  </si>
  <si>
    <t>Направление 1: на реализацию крупных, особо важных для социально-экономичкского развития Российской федерации объектов:</t>
  </si>
  <si>
    <t>Направление 2: на развитие и увеличение пропускной способности сети автомобильных дорог общего пользования регионального значения</t>
  </si>
  <si>
    <t>Федеральный бюджет</t>
  </si>
  <si>
    <t>ФЦП "Устойчивое развитие сельских территорий на 2014-2017 годы и на период до 2020г"</t>
  </si>
  <si>
    <t>Итого ФБ:</t>
  </si>
  <si>
    <r>
      <t xml:space="preserve">Устройство разметки проезжей части автомобильных дорог общего пользования Чеченской Республики         </t>
    </r>
    <r>
      <rPr>
        <b/>
        <sz val="12"/>
        <color indexed="8"/>
        <rFont val="Arial"/>
        <family val="2"/>
      </rPr>
      <t>ГУДП-3</t>
    </r>
  </si>
  <si>
    <t>Переходящий остаток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</si>
</sst>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#,##0.000"/>
    <numFmt numFmtId="173" formatCode="[$-FC19]d\ mmmm\ yyyy\ &quot;г.&quot;"/>
    <numFmt numFmtId="174" formatCode="[$-F400]h:mm:ss\ AM/PM"/>
    <numFmt numFmtId="175" formatCode="#,##0.00_р_."/>
    <numFmt numFmtId="176" formatCode="#,##0.0000"/>
    <numFmt numFmtId="177" formatCode="#,##0.00000"/>
    <numFmt numFmtId="178" formatCode="#,##0.0"/>
    <numFmt numFmtId="179" formatCode="_-* #,##0.000_р_._-;\-* #,##0.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/>
    </xf>
    <xf numFmtId="4" fontId="8" fillId="0" borderId="11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3" fontId="5" fillId="0" borderId="18" xfId="62" applyFont="1" applyFill="1" applyBorder="1" applyAlignment="1">
      <alignment horizontal="center" vertical="top" wrapText="1"/>
    </xf>
    <xf numFmtId="43" fontId="5" fillId="0" borderId="15" xfId="62" applyFont="1" applyFill="1" applyBorder="1" applyAlignment="1">
      <alignment horizontal="center" vertical="top" wrapText="1"/>
    </xf>
    <xf numFmtId="43" fontId="5" fillId="0" borderId="19" xfId="62" applyFont="1" applyFill="1" applyBorder="1" applyAlignment="1">
      <alignment horizontal="center" vertical="top" wrapText="1"/>
    </xf>
    <xf numFmtId="43" fontId="5" fillId="0" borderId="20" xfId="62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3" fontId="8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left" vertical="top" wrapText="1"/>
    </xf>
    <xf numFmtId="3" fontId="8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center" vertical="top"/>
    </xf>
    <xf numFmtId="172" fontId="6" fillId="0" borderId="0" xfId="0" applyNumberFormat="1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center" vertical="top"/>
    </xf>
    <xf numFmtId="178" fontId="8" fillId="0" borderId="10" xfId="0" applyNumberFormat="1" applyFont="1" applyFill="1" applyBorder="1" applyAlignment="1">
      <alignment horizontal="center" vertical="top"/>
    </xf>
    <xf numFmtId="169" fontId="8" fillId="0" borderId="2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8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3" fontId="8" fillId="0" borderId="16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SheetLayoutView="100" zoomScalePageLayoutView="0" workbookViewId="0" topLeftCell="A92">
      <selection activeCell="F14" sqref="F14"/>
    </sheetView>
  </sheetViews>
  <sheetFormatPr defaultColWidth="9.00390625" defaultRowHeight="12.75"/>
  <cols>
    <col min="1" max="1" width="3.875" style="1" customWidth="1"/>
    <col min="2" max="2" width="30.125" style="1" customWidth="1"/>
    <col min="3" max="3" width="8.625" style="1" customWidth="1"/>
    <col min="4" max="4" width="15.00390625" style="1" customWidth="1"/>
    <col min="5" max="5" width="15.625" style="1" customWidth="1"/>
    <col min="6" max="6" width="13.875" style="1" customWidth="1"/>
    <col min="7" max="16384" width="8.875" style="1" customWidth="1"/>
  </cols>
  <sheetData>
    <row r="1" spans="1:6" ht="15.75" customHeight="1">
      <c r="A1" s="49" t="s">
        <v>7</v>
      </c>
      <c r="B1" s="49"/>
      <c r="C1" s="49"/>
      <c r="D1" s="49"/>
      <c r="E1" s="49"/>
      <c r="F1" s="49"/>
    </row>
    <row r="2" spans="1:6" ht="15" customHeight="1">
      <c r="A2" s="50" t="s">
        <v>8</v>
      </c>
      <c r="B2" s="50"/>
      <c r="C2" s="50"/>
      <c r="D2" s="50"/>
      <c r="E2" s="50"/>
      <c r="F2" s="50"/>
    </row>
    <row r="3" spans="1:6" ht="15">
      <c r="A3" s="50" t="s">
        <v>72</v>
      </c>
      <c r="B3" s="50"/>
      <c r="C3" s="50"/>
      <c r="D3" s="50"/>
      <c r="E3" s="50"/>
      <c r="F3" s="50"/>
    </row>
    <row r="4" spans="1:6" ht="12.75" hidden="1">
      <c r="A4" s="2"/>
      <c r="B4" s="2"/>
      <c r="C4" s="2"/>
      <c r="D4" s="2"/>
      <c r="E4" s="2"/>
      <c r="F4" s="2"/>
    </row>
    <row r="5" spans="1:6" ht="12.75" hidden="1">
      <c r="A5" s="2"/>
      <c r="B5" s="2"/>
      <c r="C5" s="2"/>
      <c r="D5" s="2"/>
      <c r="E5" s="2"/>
      <c r="F5" s="2"/>
    </row>
    <row r="6" spans="1:6" ht="12.75" hidden="1">
      <c r="A6" s="2"/>
      <c r="B6" s="2"/>
      <c r="C6" s="2"/>
      <c r="D6" s="2"/>
      <c r="E6" s="2"/>
      <c r="F6" s="2"/>
    </row>
    <row r="7" spans="1:6" ht="12.75" hidden="1">
      <c r="A7" s="2"/>
      <c r="B7" s="2"/>
      <c r="C7" s="2"/>
      <c r="D7" s="2"/>
      <c r="E7" s="2"/>
      <c r="F7" s="2"/>
    </row>
    <row r="8" spans="1:6" ht="12.75" hidden="1">
      <c r="A8" s="2"/>
      <c r="B8" s="2"/>
      <c r="C8" s="2"/>
      <c r="D8" s="2"/>
      <c r="E8" s="2"/>
      <c r="F8" s="2"/>
    </row>
    <row r="9" spans="1:6" ht="30" customHeight="1">
      <c r="A9" s="57" t="s">
        <v>5</v>
      </c>
      <c r="B9" s="62" t="s">
        <v>0</v>
      </c>
      <c r="C9" s="71" t="s">
        <v>32</v>
      </c>
      <c r="D9" s="72"/>
      <c r="E9" s="75" t="s">
        <v>28</v>
      </c>
      <c r="F9" s="76"/>
    </row>
    <row r="10" spans="1:6" ht="18" customHeight="1">
      <c r="A10" s="61"/>
      <c r="B10" s="63"/>
      <c r="C10" s="73"/>
      <c r="D10" s="74"/>
      <c r="E10" s="77"/>
      <c r="F10" s="78"/>
    </row>
    <row r="11" spans="1:11" ht="30" customHeight="1">
      <c r="A11" s="61"/>
      <c r="B11" s="63"/>
      <c r="C11" s="53" t="s">
        <v>1</v>
      </c>
      <c r="D11" s="53" t="s">
        <v>6</v>
      </c>
      <c r="E11" s="57" t="s">
        <v>2</v>
      </c>
      <c r="F11" s="51" t="s">
        <v>73</v>
      </c>
      <c r="H11" s="59"/>
      <c r="I11" s="60"/>
      <c r="J11" s="60"/>
      <c r="K11" s="60"/>
    </row>
    <row r="12" spans="1:6" ht="41.25" customHeight="1" hidden="1">
      <c r="A12" s="58"/>
      <c r="B12" s="64"/>
      <c r="C12" s="53"/>
      <c r="D12" s="53"/>
      <c r="E12" s="58"/>
      <c r="F12" s="52"/>
    </row>
    <row r="13" spans="1:6" ht="17.25">
      <c r="A13" s="54" t="s">
        <v>85</v>
      </c>
      <c r="B13" s="55"/>
      <c r="C13" s="55"/>
      <c r="D13" s="55"/>
      <c r="E13" s="55"/>
      <c r="F13" s="56"/>
    </row>
    <row r="14" spans="1:6" ht="112.5" customHeight="1">
      <c r="A14" s="34"/>
      <c r="B14" s="10" t="s">
        <v>83</v>
      </c>
      <c r="C14" s="34"/>
      <c r="D14" s="87">
        <f>D15+D16</f>
        <v>1600000</v>
      </c>
      <c r="E14" s="87">
        <f>E15+E16</f>
        <v>536200</v>
      </c>
      <c r="F14" s="87">
        <f>F15+F16</f>
        <v>100800</v>
      </c>
    </row>
    <row r="15" spans="1:6" ht="62.25" customHeight="1">
      <c r="A15" s="34">
        <v>1</v>
      </c>
      <c r="B15" s="10" t="s">
        <v>68</v>
      </c>
      <c r="C15" s="88">
        <v>157.88</v>
      </c>
      <c r="D15" s="89">
        <v>1423018.999</v>
      </c>
      <c r="E15" s="89">
        <v>536200</v>
      </c>
      <c r="F15" s="89">
        <v>100800</v>
      </c>
    </row>
    <row r="16" spans="1:6" ht="51.75" customHeight="1">
      <c r="A16" s="34">
        <v>2</v>
      </c>
      <c r="B16" s="32" t="s">
        <v>36</v>
      </c>
      <c r="C16" s="35"/>
      <c r="D16" s="30">
        <v>176981.001</v>
      </c>
      <c r="E16" s="30">
        <v>0</v>
      </c>
      <c r="F16" s="30">
        <v>0</v>
      </c>
    </row>
    <row r="17" spans="1:6" ht="111" customHeight="1">
      <c r="A17" s="9"/>
      <c r="B17" s="10" t="s">
        <v>84</v>
      </c>
      <c r="C17" s="35">
        <f>C18+C19</f>
        <v>28.2</v>
      </c>
      <c r="D17" s="30">
        <f>D18+D19</f>
        <v>252327.1</v>
      </c>
      <c r="E17" s="30">
        <f>E18+E19</f>
        <v>0</v>
      </c>
      <c r="F17" s="30">
        <f>F18+F19</f>
        <v>0</v>
      </c>
    </row>
    <row r="18" spans="1:6" ht="51" customHeight="1">
      <c r="A18" s="35">
        <v>1</v>
      </c>
      <c r="B18" s="90" t="s">
        <v>37</v>
      </c>
      <c r="C18" s="35">
        <v>8</v>
      </c>
      <c r="D18" s="30">
        <v>220260.299</v>
      </c>
      <c r="E18" s="30">
        <v>0</v>
      </c>
      <c r="F18" s="30">
        <v>0</v>
      </c>
    </row>
    <row r="19" spans="1:6" ht="62.25" customHeight="1">
      <c r="A19" s="35">
        <v>2</v>
      </c>
      <c r="B19" s="90" t="s">
        <v>52</v>
      </c>
      <c r="C19" s="35">
        <v>20.2</v>
      </c>
      <c r="D19" s="30">
        <v>32066.801</v>
      </c>
      <c r="E19" s="30">
        <v>0</v>
      </c>
      <c r="F19" s="30">
        <v>0</v>
      </c>
    </row>
    <row r="20" spans="1:6" ht="33.75" customHeight="1">
      <c r="A20" s="9"/>
      <c r="B20" s="39" t="s">
        <v>86</v>
      </c>
      <c r="C20" s="40"/>
      <c r="D20" s="40"/>
      <c r="E20" s="40"/>
      <c r="F20" s="41"/>
    </row>
    <row r="21" spans="1:6" ht="48" customHeight="1">
      <c r="A21" s="35">
        <v>1</v>
      </c>
      <c r="B21" s="32" t="s">
        <v>75</v>
      </c>
      <c r="C21" s="35">
        <v>1</v>
      </c>
      <c r="D21" s="30">
        <v>2204</v>
      </c>
      <c r="E21" s="30">
        <v>0</v>
      </c>
      <c r="F21" s="30">
        <v>0</v>
      </c>
    </row>
    <row r="22" spans="1:6" ht="15">
      <c r="A22" s="9"/>
      <c r="B22" s="18" t="s">
        <v>87</v>
      </c>
      <c r="C22" s="13"/>
      <c r="D22" s="33">
        <f>D21+D19+D18+D16+D15</f>
        <v>1854531.1</v>
      </c>
      <c r="E22" s="33">
        <f>E21+E19+E18+E16+E15</f>
        <v>536200</v>
      </c>
      <c r="F22" s="33">
        <f>F21+F19+F18+F16+F15</f>
        <v>100800</v>
      </c>
    </row>
    <row r="23" spans="1:6" s="12" customFormat="1" ht="33" customHeight="1">
      <c r="A23" s="11"/>
      <c r="B23" s="68" t="s">
        <v>33</v>
      </c>
      <c r="C23" s="69"/>
      <c r="D23" s="69"/>
      <c r="E23" s="69"/>
      <c r="F23" s="70"/>
    </row>
    <row r="24" spans="1:6" ht="17.25">
      <c r="A24" s="45" t="s">
        <v>41</v>
      </c>
      <c r="B24" s="46"/>
      <c r="C24" s="46"/>
      <c r="D24" s="46"/>
      <c r="E24" s="46"/>
      <c r="F24" s="47"/>
    </row>
    <row r="25" spans="1:6" ht="47.25" customHeight="1">
      <c r="A25" s="35">
        <v>1</v>
      </c>
      <c r="B25" s="32" t="s">
        <v>35</v>
      </c>
      <c r="C25" s="35">
        <v>55</v>
      </c>
      <c r="D25" s="30">
        <v>40000</v>
      </c>
      <c r="E25" s="30">
        <v>0</v>
      </c>
      <c r="F25" s="30">
        <v>0</v>
      </c>
    </row>
    <row r="26" spans="1:6" ht="62.25" customHeight="1">
      <c r="A26" s="34">
        <v>2</v>
      </c>
      <c r="B26" s="10" t="s">
        <v>68</v>
      </c>
      <c r="C26" s="88">
        <v>157.88</v>
      </c>
      <c r="D26" s="89">
        <v>50000</v>
      </c>
      <c r="E26" s="89">
        <v>50000</v>
      </c>
      <c r="F26" s="89">
        <v>0</v>
      </c>
    </row>
    <row r="27" spans="1:6" ht="15">
      <c r="A27" s="34"/>
      <c r="B27" s="10" t="s">
        <v>39</v>
      </c>
      <c r="C27" s="91">
        <f>C25+C26</f>
        <v>212.88</v>
      </c>
      <c r="D27" s="87">
        <f>D26+D25</f>
        <v>90000</v>
      </c>
      <c r="E27" s="87">
        <f>E26+E25</f>
        <v>50000</v>
      </c>
      <c r="F27" s="87">
        <f>F26+F25</f>
        <v>0</v>
      </c>
    </row>
    <row r="28" spans="1:6" ht="17.25">
      <c r="A28" s="45" t="s">
        <v>42</v>
      </c>
      <c r="B28" s="46"/>
      <c r="C28" s="46"/>
      <c r="D28" s="46"/>
      <c r="E28" s="46"/>
      <c r="F28" s="47"/>
    </row>
    <row r="29" spans="1:6" ht="78.75" customHeight="1">
      <c r="A29" s="35">
        <v>1</v>
      </c>
      <c r="B29" s="32" t="s">
        <v>66</v>
      </c>
      <c r="C29" s="35">
        <v>2</v>
      </c>
      <c r="D29" s="30">
        <v>50340.902</v>
      </c>
      <c r="E29" s="30">
        <v>50340.902</v>
      </c>
      <c r="F29" s="30">
        <v>1400.764</v>
      </c>
    </row>
    <row r="30" spans="1:6" ht="46.5" customHeight="1">
      <c r="A30" s="35">
        <v>2</v>
      </c>
      <c r="B30" s="32" t="s">
        <v>74</v>
      </c>
      <c r="C30" s="35"/>
      <c r="D30" s="30">
        <v>25412.597</v>
      </c>
      <c r="E30" s="30">
        <v>0</v>
      </c>
      <c r="F30" s="30">
        <v>0</v>
      </c>
    </row>
    <row r="31" spans="1:6" ht="78" customHeight="1">
      <c r="A31" s="35">
        <v>3</v>
      </c>
      <c r="B31" s="32" t="s">
        <v>65</v>
      </c>
      <c r="C31" s="35">
        <v>4.6</v>
      </c>
      <c r="D31" s="30">
        <v>118729.884</v>
      </c>
      <c r="E31" s="30">
        <v>118729.884</v>
      </c>
      <c r="F31" s="30">
        <v>53354.665</v>
      </c>
    </row>
    <row r="32" spans="1:6" ht="48.75" customHeight="1">
      <c r="A32" s="35">
        <v>4</v>
      </c>
      <c r="B32" s="32" t="s">
        <v>38</v>
      </c>
      <c r="C32" s="35">
        <v>1.5</v>
      </c>
      <c r="D32" s="30">
        <v>41363.882</v>
      </c>
      <c r="E32" s="30">
        <v>0</v>
      </c>
      <c r="F32" s="30">
        <v>0</v>
      </c>
    </row>
    <row r="33" spans="1:6" s="17" customFormat="1" ht="17.25">
      <c r="A33" s="16"/>
      <c r="B33" s="10" t="s">
        <v>59</v>
      </c>
      <c r="C33" s="23">
        <f>C29+C30+C31+C32</f>
        <v>8.1</v>
      </c>
      <c r="D33" s="85">
        <f>D32+D31+D30+D29</f>
        <v>235847.265</v>
      </c>
      <c r="E33" s="85">
        <f>E32+E31+E30+E29</f>
        <v>169070.78600000002</v>
      </c>
      <c r="F33" s="85">
        <f>F32+F31+F30+F29</f>
        <v>54755.429000000004</v>
      </c>
    </row>
    <row r="34" spans="1:6" ht="48" customHeight="1">
      <c r="A34" s="36" t="s">
        <v>40</v>
      </c>
      <c r="B34" s="37"/>
      <c r="C34" s="37"/>
      <c r="D34" s="37"/>
      <c r="E34" s="37"/>
      <c r="F34" s="38"/>
    </row>
    <row r="35" spans="1:6" ht="49.5" customHeight="1">
      <c r="A35" s="35">
        <v>1</v>
      </c>
      <c r="B35" s="32" t="s">
        <v>43</v>
      </c>
      <c r="C35" s="35">
        <v>6.1</v>
      </c>
      <c r="D35" s="30">
        <v>4616.099</v>
      </c>
      <c r="E35" s="30">
        <v>0</v>
      </c>
      <c r="F35" s="30">
        <v>0</v>
      </c>
    </row>
    <row r="36" spans="1:6" ht="65.25" customHeight="1">
      <c r="A36" s="35">
        <v>2</v>
      </c>
      <c r="B36" s="32" t="s">
        <v>44</v>
      </c>
      <c r="C36" s="35">
        <v>6.1</v>
      </c>
      <c r="D36" s="30">
        <v>5343.124</v>
      </c>
      <c r="E36" s="30">
        <v>0</v>
      </c>
      <c r="F36" s="30">
        <v>0</v>
      </c>
    </row>
    <row r="37" spans="1:6" ht="49.5" customHeight="1">
      <c r="A37" s="35">
        <v>3</v>
      </c>
      <c r="B37" s="32" t="s">
        <v>45</v>
      </c>
      <c r="C37" s="35">
        <v>2.5</v>
      </c>
      <c r="D37" s="30">
        <v>3457.855</v>
      </c>
      <c r="E37" s="30">
        <v>0</v>
      </c>
      <c r="F37" s="30">
        <v>0</v>
      </c>
    </row>
    <row r="38" spans="1:6" ht="47.25" customHeight="1">
      <c r="A38" s="35">
        <v>4</v>
      </c>
      <c r="B38" s="32" t="s">
        <v>46</v>
      </c>
      <c r="C38" s="35">
        <v>8.4</v>
      </c>
      <c r="D38" s="30">
        <v>7307.902</v>
      </c>
      <c r="E38" s="30">
        <v>0</v>
      </c>
      <c r="F38" s="30">
        <v>0</v>
      </c>
    </row>
    <row r="39" spans="1:6" ht="48" customHeight="1">
      <c r="A39" s="35">
        <v>5</v>
      </c>
      <c r="B39" s="32" t="s">
        <v>47</v>
      </c>
      <c r="C39" s="35">
        <v>2.7</v>
      </c>
      <c r="D39" s="30">
        <v>2565.471</v>
      </c>
      <c r="E39" s="30">
        <v>0</v>
      </c>
      <c r="F39" s="30">
        <v>0</v>
      </c>
    </row>
    <row r="40" spans="1:6" ht="93.75" customHeight="1">
      <c r="A40" s="35">
        <v>6</v>
      </c>
      <c r="B40" s="32" t="s">
        <v>48</v>
      </c>
      <c r="C40" s="35">
        <v>9.7</v>
      </c>
      <c r="D40" s="30">
        <v>8633.431</v>
      </c>
      <c r="E40" s="30">
        <v>0</v>
      </c>
      <c r="F40" s="30">
        <v>0</v>
      </c>
    </row>
    <row r="41" spans="1:6" ht="48.75" customHeight="1">
      <c r="A41" s="35">
        <v>7</v>
      </c>
      <c r="B41" s="32" t="s">
        <v>75</v>
      </c>
      <c r="C41" s="35">
        <v>1</v>
      </c>
      <c r="D41" s="30">
        <v>110.2</v>
      </c>
      <c r="E41" s="30">
        <v>0</v>
      </c>
      <c r="F41" s="30">
        <v>0</v>
      </c>
    </row>
    <row r="42" spans="1:6" s="15" customFormat="1" ht="15">
      <c r="A42" s="13"/>
      <c r="B42" s="18" t="s">
        <v>60</v>
      </c>
      <c r="C42" s="92">
        <f>C35+C36+C37+C38+C39+C40+C41</f>
        <v>36.5</v>
      </c>
      <c r="D42" s="85">
        <f>D35+D36+D37+D38+D39+D40+D41</f>
        <v>32034.082000000002</v>
      </c>
      <c r="E42" s="85">
        <f>E35+E36+E37+E38+E39+E40+E41</f>
        <v>0</v>
      </c>
      <c r="F42" s="85">
        <f>F35+F36+F37+F38+F39+F40+F41</f>
        <v>0</v>
      </c>
    </row>
    <row r="43" spans="1:6" s="15" customFormat="1" ht="18.75" customHeight="1">
      <c r="A43" s="42" t="s">
        <v>49</v>
      </c>
      <c r="B43" s="43"/>
      <c r="C43" s="43"/>
      <c r="D43" s="43"/>
      <c r="E43" s="43"/>
      <c r="F43" s="44"/>
    </row>
    <row r="44" spans="1:6" ht="81" customHeight="1">
      <c r="A44" s="35">
        <v>1</v>
      </c>
      <c r="B44" s="32" t="s">
        <v>69</v>
      </c>
      <c r="C44" s="93">
        <v>4</v>
      </c>
      <c r="D44" s="30">
        <v>29788.091</v>
      </c>
      <c r="E44" s="30">
        <v>29788.091</v>
      </c>
      <c r="F44" s="30">
        <v>0</v>
      </c>
    </row>
    <row r="45" spans="1:8" ht="63" customHeight="1">
      <c r="A45" s="35">
        <v>2</v>
      </c>
      <c r="B45" s="32" t="s">
        <v>77</v>
      </c>
      <c r="C45" s="93">
        <v>13</v>
      </c>
      <c r="D45" s="30">
        <v>94213.287</v>
      </c>
      <c r="E45" s="30">
        <v>0</v>
      </c>
      <c r="F45" s="30">
        <v>0</v>
      </c>
      <c r="G45" s="94"/>
      <c r="H45" s="95"/>
    </row>
    <row r="46" spans="1:6" ht="63" customHeight="1">
      <c r="A46" s="35">
        <v>3</v>
      </c>
      <c r="B46" s="32" t="s">
        <v>52</v>
      </c>
      <c r="C46" s="93">
        <v>20.2</v>
      </c>
      <c r="D46" s="30">
        <v>129120.134</v>
      </c>
      <c r="E46" s="30">
        <v>0</v>
      </c>
      <c r="F46" s="30">
        <v>0</v>
      </c>
    </row>
    <row r="47" spans="1:6" ht="50.25" customHeight="1">
      <c r="A47" s="35">
        <v>4</v>
      </c>
      <c r="B47" s="32" t="s">
        <v>78</v>
      </c>
      <c r="C47" s="93">
        <v>6.3</v>
      </c>
      <c r="D47" s="30">
        <v>35717.241</v>
      </c>
      <c r="E47" s="30">
        <v>0</v>
      </c>
      <c r="F47" s="30">
        <v>0</v>
      </c>
    </row>
    <row r="48" spans="1:6" ht="63.75" customHeight="1">
      <c r="A48" s="35">
        <v>5</v>
      </c>
      <c r="B48" s="32" t="s">
        <v>79</v>
      </c>
      <c r="C48" s="93">
        <v>2.6</v>
      </c>
      <c r="D48" s="30">
        <v>15017.77</v>
      </c>
      <c r="E48" s="30">
        <v>0</v>
      </c>
      <c r="F48" s="30">
        <v>0</v>
      </c>
    </row>
    <row r="49" spans="1:6" ht="34.5" customHeight="1">
      <c r="A49" s="35">
        <v>6</v>
      </c>
      <c r="B49" s="32" t="s">
        <v>80</v>
      </c>
      <c r="C49" s="93"/>
      <c r="D49" s="30">
        <v>16000</v>
      </c>
      <c r="E49" s="30">
        <v>0</v>
      </c>
      <c r="F49" s="30">
        <v>0</v>
      </c>
    </row>
    <row r="50" spans="1:6" ht="33" customHeight="1">
      <c r="A50" s="35">
        <v>7</v>
      </c>
      <c r="B50" s="32" t="s">
        <v>53</v>
      </c>
      <c r="C50" s="93">
        <v>1.3</v>
      </c>
      <c r="D50" s="30">
        <v>7128.587</v>
      </c>
      <c r="E50" s="30">
        <v>0</v>
      </c>
      <c r="F50" s="30">
        <v>0</v>
      </c>
    </row>
    <row r="51" spans="1:6" ht="47.25" customHeight="1">
      <c r="A51" s="35">
        <v>8</v>
      </c>
      <c r="B51" s="32" t="s">
        <v>81</v>
      </c>
      <c r="C51" s="93">
        <v>5.8</v>
      </c>
      <c r="D51" s="30">
        <v>33357.055</v>
      </c>
      <c r="E51" s="30">
        <v>0</v>
      </c>
      <c r="F51" s="30">
        <v>0</v>
      </c>
    </row>
    <row r="52" spans="1:6" ht="63" customHeight="1">
      <c r="A52" s="35">
        <v>9</v>
      </c>
      <c r="B52" s="32" t="s">
        <v>82</v>
      </c>
      <c r="C52" s="93">
        <v>3.6</v>
      </c>
      <c r="D52" s="30">
        <v>20000</v>
      </c>
      <c r="E52" s="30">
        <v>0</v>
      </c>
      <c r="F52" s="30">
        <v>0</v>
      </c>
    </row>
    <row r="53" spans="1:6" ht="15">
      <c r="A53" s="9"/>
      <c r="B53" s="18" t="s">
        <v>61</v>
      </c>
      <c r="C53" s="92">
        <f>C52+C51+C50+C49+C48+C47+C46+C45+C44</f>
        <v>56.8</v>
      </c>
      <c r="D53" s="85">
        <f>D52+D51+D50+D49+D48+D47+D46+D45+D44</f>
        <v>380342.16500000004</v>
      </c>
      <c r="E53" s="85">
        <f>E52+E51+E50+E49+E48+E47+E46+E45+E44</f>
        <v>29788.091</v>
      </c>
      <c r="F53" s="85">
        <f>F52+F51+F50+F49+F48+F47+F46+F45+F44</f>
        <v>0</v>
      </c>
    </row>
    <row r="54" spans="1:6" s="15" customFormat="1" ht="18.75" customHeight="1">
      <c r="A54" s="42" t="s">
        <v>50</v>
      </c>
      <c r="B54" s="43"/>
      <c r="C54" s="43"/>
      <c r="D54" s="43"/>
      <c r="E54" s="43"/>
      <c r="F54" s="44"/>
    </row>
    <row r="55" spans="1:6" ht="63.75" customHeight="1">
      <c r="A55" s="9">
        <v>1</v>
      </c>
      <c r="B55" s="32" t="s">
        <v>70</v>
      </c>
      <c r="C55" s="35">
        <v>2</v>
      </c>
      <c r="D55" s="30">
        <v>22277.164</v>
      </c>
      <c r="E55" s="30">
        <v>22277.164</v>
      </c>
      <c r="F55" s="30">
        <v>0</v>
      </c>
    </row>
    <row r="56" spans="1:6" ht="81" customHeight="1">
      <c r="A56" s="9">
        <v>2</v>
      </c>
      <c r="B56" s="32" t="s">
        <v>71</v>
      </c>
      <c r="C56" s="35">
        <v>2.6</v>
      </c>
      <c r="D56" s="30">
        <v>31581.557</v>
      </c>
      <c r="E56" s="30">
        <v>31581.557</v>
      </c>
      <c r="F56" s="30">
        <v>0</v>
      </c>
    </row>
    <row r="57" spans="1:6" ht="50.25" customHeight="1">
      <c r="A57" s="9">
        <v>3</v>
      </c>
      <c r="B57" s="32" t="s">
        <v>76</v>
      </c>
      <c r="C57" s="35"/>
      <c r="D57" s="30">
        <v>30000</v>
      </c>
      <c r="E57" s="30">
        <v>0</v>
      </c>
      <c r="F57" s="30">
        <v>0</v>
      </c>
    </row>
    <row r="58" spans="1:6" ht="63" customHeight="1">
      <c r="A58" s="9">
        <v>4</v>
      </c>
      <c r="B58" s="32" t="s">
        <v>51</v>
      </c>
      <c r="C58" s="35">
        <v>2</v>
      </c>
      <c r="D58" s="30">
        <v>15000</v>
      </c>
      <c r="E58" s="30">
        <v>0</v>
      </c>
      <c r="F58" s="30">
        <v>0</v>
      </c>
    </row>
    <row r="59" spans="1:6" ht="15">
      <c r="A59" s="9"/>
      <c r="B59" s="18" t="s">
        <v>62</v>
      </c>
      <c r="C59" s="13">
        <f>C55+C56+C57+C58</f>
        <v>6.6</v>
      </c>
      <c r="D59" s="33">
        <f>D58+D57+D56+D55</f>
        <v>98858.721</v>
      </c>
      <c r="E59" s="33">
        <f>E58+E57+E56+E55</f>
        <v>53858.721000000005</v>
      </c>
      <c r="F59" s="33">
        <f>F58+F57+F56+F55</f>
        <v>0</v>
      </c>
    </row>
    <row r="60" spans="1:6" ht="54.75" customHeight="1">
      <c r="A60" s="3"/>
      <c r="B60" s="65" t="s">
        <v>29</v>
      </c>
      <c r="C60" s="66"/>
      <c r="D60" s="66"/>
      <c r="E60" s="66"/>
      <c r="F60" s="67"/>
    </row>
    <row r="61" spans="1:6" s="27" customFormat="1" ht="15" customHeight="1">
      <c r="A61" s="96">
        <v>1</v>
      </c>
      <c r="B61" s="97" t="s">
        <v>9</v>
      </c>
      <c r="C61" s="26">
        <v>176.1</v>
      </c>
      <c r="D61" s="30">
        <v>20000</v>
      </c>
      <c r="E61" s="30">
        <v>10100</v>
      </c>
      <c r="F61" s="30">
        <v>1800</v>
      </c>
    </row>
    <row r="62" spans="1:6" s="27" customFormat="1" ht="15">
      <c r="A62" s="98">
        <v>2</v>
      </c>
      <c r="B62" s="28" t="s">
        <v>10</v>
      </c>
      <c r="C62" s="29">
        <v>82.5</v>
      </c>
      <c r="D62" s="30">
        <v>15000</v>
      </c>
      <c r="E62" s="30">
        <v>7600</v>
      </c>
      <c r="F62" s="30">
        <v>1400</v>
      </c>
    </row>
    <row r="63" spans="1:6" s="27" customFormat="1" ht="15">
      <c r="A63" s="98">
        <v>3</v>
      </c>
      <c r="B63" s="28" t="s">
        <v>11</v>
      </c>
      <c r="C63" s="29">
        <v>93</v>
      </c>
      <c r="D63" s="30">
        <v>15000</v>
      </c>
      <c r="E63" s="30">
        <v>7500</v>
      </c>
      <c r="F63" s="30">
        <v>1300</v>
      </c>
    </row>
    <row r="64" spans="1:6" s="27" customFormat="1" ht="12.75" customHeight="1">
      <c r="A64" s="81">
        <v>4</v>
      </c>
      <c r="B64" s="82" t="s">
        <v>3</v>
      </c>
      <c r="C64" s="29">
        <v>191.8</v>
      </c>
      <c r="D64" s="30">
        <v>18000</v>
      </c>
      <c r="E64" s="30">
        <v>9100</v>
      </c>
      <c r="F64" s="30">
        <v>1500</v>
      </c>
    </row>
    <row r="65" spans="1:6" s="27" customFormat="1" ht="14.25" customHeight="1">
      <c r="A65" s="83"/>
      <c r="B65" s="84"/>
      <c r="C65" s="29">
        <v>28.4</v>
      </c>
      <c r="D65" s="30">
        <v>12000</v>
      </c>
      <c r="E65" s="30">
        <v>5900</v>
      </c>
      <c r="F65" s="30">
        <v>1200</v>
      </c>
    </row>
    <row r="66" spans="1:6" s="27" customFormat="1" ht="15.75" customHeight="1">
      <c r="A66" s="98">
        <v>5</v>
      </c>
      <c r="B66" s="28" t="s">
        <v>12</v>
      </c>
      <c r="C66" s="29">
        <v>229.9</v>
      </c>
      <c r="D66" s="30">
        <v>24000</v>
      </c>
      <c r="E66" s="30">
        <v>11800</v>
      </c>
      <c r="F66" s="30">
        <v>2100</v>
      </c>
    </row>
    <row r="67" spans="1:6" s="27" customFormat="1" ht="16.5" customHeight="1">
      <c r="A67" s="98">
        <v>6</v>
      </c>
      <c r="B67" s="28" t="s">
        <v>13</v>
      </c>
      <c r="C67" s="29">
        <v>284.1</v>
      </c>
      <c r="D67" s="30">
        <v>19000</v>
      </c>
      <c r="E67" s="30">
        <v>9200</v>
      </c>
      <c r="F67" s="30">
        <v>1700</v>
      </c>
    </row>
    <row r="68" spans="1:6" s="27" customFormat="1" ht="17.25" customHeight="1">
      <c r="A68" s="98">
        <v>7</v>
      </c>
      <c r="B68" s="28" t="s">
        <v>14</v>
      </c>
      <c r="C68" s="29">
        <v>99.2</v>
      </c>
      <c r="D68" s="30">
        <v>11000</v>
      </c>
      <c r="E68" s="30">
        <v>5500</v>
      </c>
      <c r="F68" s="30">
        <v>1000</v>
      </c>
    </row>
    <row r="69" spans="1:6" s="27" customFormat="1" ht="15.75" customHeight="1">
      <c r="A69" s="98">
        <v>8</v>
      </c>
      <c r="B69" s="28" t="s">
        <v>15</v>
      </c>
      <c r="C69" s="29">
        <v>81.4</v>
      </c>
      <c r="D69" s="30">
        <v>15000</v>
      </c>
      <c r="E69" s="30">
        <v>7600</v>
      </c>
      <c r="F69" s="30">
        <v>1400</v>
      </c>
    </row>
    <row r="70" spans="1:6" s="27" customFormat="1" ht="15" customHeight="1">
      <c r="A70" s="98">
        <v>9</v>
      </c>
      <c r="B70" s="28" t="s">
        <v>16</v>
      </c>
      <c r="C70" s="26">
        <v>96.2</v>
      </c>
      <c r="D70" s="30">
        <v>14000</v>
      </c>
      <c r="E70" s="30">
        <v>6800</v>
      </c>
      <c r="F70" s="30">
        <v>1200</v>
      </c>
    </row>
    <row r="71" spans="1:6" s="27" customFormat="1" ht="17.25" customHeight="1">
      <c r="A71" s="98">
        <v>10</v>
      </c>
      <c r="B71" s="28" t="s">
        <v>17</v>
      </c>
      <c r="C71" s="29">
        <v>32.1</v>
      </c>
      <c r="D71" s="30">
        <v>20000</v>
      </c>
      <c r="E71" s="30">
        <v>10000</v>
      </c>
      <c r="F71" s="30">
        <v>1700</v>
      </c>
    </row>
    <row r="72" spans="1:6" s="27" customFormat="1" ht="18" customHeight="1">
      <c r="A72" s="98">
        <v>11</v>
      </c>
      <c r="B72" s="28" t="s">
        <v>18</v>
      </c>
      <c r="C72" s="29">
        <v>290.2</v>
      </c>
      <c r="D72" s="30">
        <v>22000</v>
      </c>
      <c r="E72" s="30">
        <v>10900</v>
      </c>
      <c r="F72" s="30">
        <v>2000</v>
      </c>
    </row>
    <row r="73" spans="1:6" s="27" customFormat="1" ht="17.25" customHeight="1">
      <c r="A73" s="98">
        <v>12</v>
      </c>
      <c r="B73" s="28" t="s">
        <v>19</v>
      </c>
      <c r="C73" s="29">
        <v>92.6</v>
      </c>
      <c r="D73" s="30">
        <v>18000</v>
      </c>
      <c r="E73" s="30">
        <v>9000</v>
      </c>
      <c r="F73" s="30">
        <v>1600</v>
      </c>
    </row>
    <row r="74" spans="1:6" s="27" customFormat="1" ht="17.25" customHeight="1">
      <c r="A74" s="98">
        <v>13</v>
      </c>
      <c r="B74" s="28" t="s">
        <v>4</v>
      </c>
      <c r="C74" s="29">
        <v>160.6</v>
      </c>
      <c r="D74" s="30">
        <v>20000</v>
      </c>
      <c r="E74" s="30">
        <v>9900</v>
      </c>
      <c r="F74" s="30">
        <v>1800</v>
      </c>
    </row>
    <row r="75" spans="1:6" s="27" customFormat="1" ht="17.25" customHeight="1">
      <c r="A75" s="98">
        <v>14</v>
      </c>
      <c r="B75" s="28" t="s">
        <v>20</v>
      </c>
      <c r="C75" s="29">
        <v>290.3</v>
      </c>
      <c r="D75" s="30">
        <v>24000</v>
      </c>
      <c r="E75" s="30">
        <v>11800</v>
      </c>
      <c r="F75" s="30">
        <v>2100</v>
      </c>
    </row>
    <row r="76" spans="1:6" s="27" customFormat="1" ht="16.5" customHeight="1">
      <c r="A76" s="98">
        <v>15</v>
      </c>
      <c r="B76" s="28" t="s">
        <v>21</v>
      </c>
      <c r="C76" s="29">
        <v>181.2</v>
      </c>
      <c r="D76" s="30">
        <v>25000</v>
      </c>
      <c r="E76" s="30">
        <v>12400</v>
      </c>
      <c r="F76" s="30">
        <v>2200</v>
      </c>
    </row>
    <row r="77" spans="1:6" s="27" customFormat="1" ht="15" customHeight="1">
      <c r="A77" s="98">
        <v>16</v>
      </c>
      <c r="B77" s="28" t="s">
        <v>22</v>
      </c>
      <c r="C77" s="29">
        <v>51.3</v>
      </c>
      <c r="D77" s="30">
        <v>10000</v>
      </c>
      <c r="E77" s="30">
        <v>4900</v>
      </c>
      <c r="F77" s="30">
        <v>900</v>
      </c>
    </row>
    <row r="78" spans="1:6" s="27" customFormat="1" ht="16.5" customHeight="1">
      <c r="A78" s="98">
        <v>17</v>
      </c>
      <c r="B78" s="28" t="s">
        <v>25</v>
      </c>
      <c r="C78" s="29">
        <v>38.4</v>
      </c>
      <c r="D78" s="89">
        <v>15000</v>
      </c>
      <c r="E78" s="89">
        <v>7500</v>
      </c>
      <c r="F78" s="30">
        <v>1300</v>
      </c>
    </row>
    <row r="79" spans="1:6" s="27" customFormat="1" ht="15" customHeight="1">
      <c r="A79" s="99">
        <v>18</v>
      </c>
      <c r="B79" s="31" t="s">
        <v>23</v>
      </c>
      <c r="C79" s="29">
        <v>72.5</v>
      </c>
      <c r="D79" s="89">
        <v>15000</v>
      </c>
      <c r="E79" s="89">
        <v>7600</v>
      </c>
      <c r="F79" s="30">
        <v>1400</v>
      </c>
    </row>
    <row r="80" spans="1:6" s="27" customFormat="1" ht="15" customHeight="1">
      <c r="A80" s="99">
        <v>19</v>
      </c>
      <c r="B80" s="28" t="s">
        <v>26</v>
      </c>
      <c r="C80" s="29">
        <v>131.6</v>
      </c>
      <c r="D80" s="89">
        <v>22000</v>
      </c>
      <c r="E80" s="89">
        <v>11000</v>
      </c>
      <c r="F80" s="30">
        <v>1800</v>
      </c>
    </row>
    <row r="81" spans="1:6" s="27" customFormat="1" ht="15" customHeight="1">
      <c r="A81" s="98">
        <v>20</v>
      </c>
      <c r="B81" s="28" t="s">
        <v>27</v>
      </c>
      <c r="C81" s="29">
        <v>53.5</v>
      </c>
      <c r="D81" s="89">
        <v>18000</v>
      </c>
      <c r="E81" s="89">
        <v>9000</v>
      </c>
      <c r="F81" s="30">
        <v>1500</v>
      </c>
    </row>
    <row r="82" spans="1:6" s="27" customFormat="1" ht="18" customHeight="1">
      <c r="A82" s="99">
        <v>21</v>
      </c>
      <c r="B82" s="31" t="s">
        <v>24</v>
      </c>
      <c r="C82" s="26">
        <v>26.4</v>
      </c>
      <c r="D82" s="30">
        <v>10000</v>
      </c>
      <c r="E82" s="89">
        <v>4900</v>
      </c>
      <c r="F82" s="30">
        <v>900</v>
      </c>
    </row>
    <row r="83" spans="1:6" s="27" customFormat="1" ht="17.25" customHeight="1">
      <c r="A83" s="98">
        <v>22</v>
      </c>
      <c r="B83" s="28" t="s">
        <v>31</v>
      </c>
      <c r="C83" s="29">
        <v>80.7</v>
      </c>
      <c r="D83" s="30">
        <v>10000</v>
      </c>
      <c r="E83" s="30">
        <v>5000</v>
      </c>
      <c r="F83" s="30">
        <v>900</v>
      </c>
    </row>
    <row r="84" spans="1:6" ht="18.75" customHeight="1" hidden="1">
      <c r="A84" s="4"/>
      <c r="B84" s="2"/>
      <c r="C84" s="4"/>
      <c r="D84" s="79"/>
      <c r="E84" s="79"/>
      <c r="F84" s="79"/>
    </row>
    <row r="85" spans="1:6" ht="12.75" customHeight="1" hidden="1">
      <c r="A85" s="5"/>
      <c r="B85" s="6"/>
      <c r="C85" s="5"/>
      <c r="D85" s="80"/>
      <c r="E85" s="80"/>
      <c r="F85" s="80"/>
    </row>
    <row r="86" spans="1:6" ht="90">
      <c r="A86" s="23">
        <v>23</v>
      </c>
      <c r="B86" s="24" t="s">
        <v>88</v>
      </c>
      <c r="C86" s="100">
        <v>1476.6</v>
      </c>
      <c r="D86" s="30">
        <v>45000</v>
      </c>
      <c r="E86" s="30">
        <v>19500</v>
      </c>
      <c r="F86" s="30">
        <v>11000</v>
      </c>
    </row>
    <row r="87" spans="1:6" ht="92.25" customHeight="1">
      <c r="A87" s="7"/>
      <c r="B87" s="19" t="s">
        <v>54</v>
      </c>
      <c r="C87" s="20"/>
      <c r="D87" s="85">
        <v>467000</v>
      </c>
      <c r="E87" s="85">
        <f>E83+E82+E81+E80+E79+E78+E77+E76+E75+E74+E73+E72+E71+E70+E69+E68+E67+E66+E65+E64+E63+E62+E61+E86</f>
        <v>214500</v>
      </c>
      <c r="F87" s="85">
        <f>F83+F82+F81+F80+F79+F78+F77+F76+F75+F74+F73+F72+F71+F70+F69+F68+F67+F66+F65+F64+F63+F62+F61+F86</f>
        <v>45700</v>
      </c>
    </row>
    <row r="88" spans="1:6" ht="30.75" customHeight="1">
      <c r="A88" s="7"/>
      <c r="B88" s="21" t="s">
        <v>55</v>
      </c>
      <c r="C88" s="20"/>
      <c r="D88" s="85">
        <v>150000</v>
      </c>
      <c r="E88" s="85">
        <v>0</v>
      </c>
      <c r="F88" s="85">
        <v>0</v>
      </c>
    </row>
    <row r="89" spans="1:6" ht="22.5" customHeight="1">
      <c r="A89" s="45" t="s">
        <v>56</v>
      </c>
      <c r="B89" s="46"/>
      <c r="C89" s="46"/>
      <c r="D89" s="46"/>
      <c r="E89" s="46"/>
      <c r="F89" s="47"/>
    </row>
    <row r="90" spans="1:6" ht="30.75" customHeight="1" hidden="1">
      <c r="A90" s="7"/>
      <c r="B90" s="22" t="s">
        <v>64</v>
      </c>
      <c r="C90" s="20"/>
      <c r="D90" s="14">
        <v>2158.06</v>
      </c>
      <c r="E90" s="14">
        <v>546.039</v>
      </c>
      <c r="F90" s="14">
        <v>155.581</v>
      </c>
    </row>
    <row r="91" spans="1:6" ht="15">
      <c r="A91" s="7"/>
      <c r="B91" s="25" t="s">
        <v>67</v>
      </c>
      <c r="C91" s="20"/>
      <c r="D91" s="85">
        <v>130000</v>
      </c>
      <c r="E91" s="85">
        <v>810.067</v>
      </c>
      <c r="F91" s="85">
        <v>178.996</v>
      </c>
    </row>
    <row r="92" spans="1:6" ht="78.75" customHeight="1">
      <c r="A92" s="7"/>
      <c r="B92" s="21" t="s">
        <v>57</v>
      </c>
      <c r="C92" s="20"/>
      <c r="D92" s="85">
        <v>50000</v>
      </c>
      <c r="E92" s="85">
        <v>5641.5</v>
      </c>
      <c r="F92" s="85">
        <v>5641.5</v>
      </c>
    </row>
    <row r="93" spans="1:6" ht="62.25">
      <c r="A93" s="7"/>
      <c r="B93" s="21" t="s">
        <v>58</v>
      </c>
      <c r="C93" s="20"/>
      <c r="D93" s="85">
        <v>74787.837</v>
      </c>
      <c r="E93" s="85">
        <v>74787.837</v>
      </c>
      <c r="F93" s="85">
        <v>20021.085</v>
      </c>
    </row>
    <row r="94" spans="1:6" ht="30.75">
      <c r="A94" s="7"/>
      <c r="B94" s="21" t="s">
        <v>63</v>
      </c>
      <c r="C94" s="20"/>
      <c r="D94" s="85">
        <v>127131.93</v>
      </c>
      <c r="E94" s="85">
        <v>127131.93</v>
      </c>
      <c r="F94" s="85">
        <v>9983.97</v>
      </c>
    </row>
    <row r="95" spans="1:6" ht="15">
      <c r="A95" s="7"/>
      <c r="B95" s="21" t="s">
        <v>89</v>
      </c>
      <c r="C95" s="20"/>
      <c r="D95" s="85">
        <v>7854.69</v>
      </c>
      <c r="E95" s="85">
        <v>7854.69</v>
      </c>
      <c r="F95" s="85">
        <v>0</v>
      </c>
    </row>
    <row r="96" spans="1:6" ht="30.75">
      <c r="A96" s="7"/>
      <c r="B96" s="8" t="s">
        <v>34</v>
      </c>
      <c r="C96" s="7"/>
      <c r="D96" s="85">
        <f>D94+D93+D92+D91+D88+D87+D59+D53+D42+D33+D27+D95+D22</f>
        <v>3698387.79</v>
      </c>
      <c r="E96" s="85">
        <f>E94+E93+E92+E91+E88+E87+E59+E53+E42+E33+E27+E95+E22</f>
        <v>1269643.622</v>
      </c>
      <c r="F96" s="85">
        <f>F94+F93+F92+F91+F88+F87+F59+F53+F42+F33+F27+F95+F22</f>
        <v>237080.98</v>
      </c>
    </row>
    <row r="97" spans="1:6" ht="69" customHeight="1">
      <c r="A97" s="48" t="s">
        <v>30</v>
      </c>
      <c r="B97" s="48"/>
      <c r="C97" s="48"/>
      <c r="D97" s="48"/>
      <c r="E97" s="48"/>
      <c r="F97" s="48"/>
    </row>
    <row r="98" spans="1:6" ht="22.5" customHeight="1">
      <c r="A98" s="2"/>
      <c r="B98" s="2"/>
      <c r="C98" s="2"/>
      <c r="D98" s="86"/>
      <c r="E98" s="86"/>
      <c r="F98" s="2"/>
    </row>
    <row r="99" spans="1:6" ht="12.75" customHeight="1" hidden="1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C101" s="2"/>
      <c r="D101" s="2"/>
      <c r="E101" s="2"/>
      <c r="F101" s="2"/>
    </row>
  </sheetData>
  <sheetProtection/>
  <mergeCells count="25">
    <mergeCell ref="H11:K11"/>
    <mergeCell ref="B64:B65"/>
    <mergeCell ref="A9:A12"/>
    <mergeCell ref="B9:B12"/>
    <mergeCell ref="B60:F60"/>
    <mergeCell ref="B23:F23"/>
    <mergeCell ref="C9:D10"/>
    <mergeCell ref="E9:F10"/>
    <mergeCell ref="A28:F28"/>
    <mergeCell ref="A97:F97"/>
    <mergeCell ref="A1:F1"/>
    <mergeCell ref="A2:F2"/>
    <mergeCell ref="F11:F12"/>
    <mergeCell ref="C11:C12"/>
    <mergeCell ref="D11:D12"/>
    <mergeCell ref="A13:F13"/>
    <mergeCell ref="E11:E12"/>
    <mergeCell ref="A64:A65"/>
    <mergeCell ref="A3:F3"/>
    <mergeCell ref="A34:F34"/>
    <mergeCell ref="B20:F20"/>
    <mergeCell ref="A43:F43"/>
    <mergeCell ref="A54:F54"/>
    <mergeCell ref="A24:F24"/>
    <mergeCell ref="A89:F8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CHECHENAVTODOR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Lariska</dc:creator>
  <cp:keywords/>
  <dc:description/>
  <cp:lastModifiedBy>user</cp:lastModifiedBy>
  <cp:lastPrinted>2016-06-28T10:30:50Z</cp:lastPrinted>
  <dcterms:created xsi:type="dcterms:W3CDTF">2007-06-17T07:39:34Z</dcterms:created>
  <dcterms:modified xsi:type="dcterms:W3CDTF">2016-06-28T11:16:31Z</dcterms:modified>
  <cp:category/>
  <cp:version/>
  <cp:contentType/>
  <cp:contentStatus/>
</cp:coreProperties>
</file>